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1790" windowHeight="5490" activeTab="5"/>
  </bookViews>
  <sheets>
    <sheet name="Bersama" sheetId="1" r:id="rId1"/>
    <sheet name="TEL" sheetId="2" r:id="rId2"/>
    <sheet name="TTI" sheetId="3" r:id="rId3"/>
    <sheet name="TKKE" sheetId="4" r:id="rId4"/>
    <sheet name="PILIHAN" sheetId="5" r:id="rId5"/>
    <sheet name="Revisi-1" sheetId="6" r:id="rId6"/>
    <sheet name="Rev-2" sheetId="7" r:id="rId7"/>
    <sheet name="cetak" sheetId="8" r:id="rId8"/>
    <sheet name="Pil-Rev" sheetId="9" r:id="rId9"/>
    <sheet name="Sheet2" sheetId="10" r:id="rId10"/>
  </sheets>
  <definedNames>
    <definedName name="_xlnm.Print_Area" localSheetId="7">cetak!$A$1:$Q$98</definedName>
    <definedName name="_xlnm.Print_Area" localSheetId="5">'Revisi-1'!$R$21:$V$95</definedName>
  </definedNames>
  <calcPr calcId="125725"/>
</workbook>
</file>

<file path=xl/calcChain.xml><?xml version="1.0" encoding="utf-8"?>
<calcChain xmlns="http://schemas.openxmlformats.org/spreadsheetml/2006/main">
  <c r="V50" i="6"/>
  <c r="L83" i="9"/>
  <c r="L82"/>
  <c r="F84"/>
  <c r="L81"/>
  <c r="F83"/>
  <c r="L80"/>
  <c r="F82"/>
  <c r="L79"/>
  <c r="F81"/>
  <c r="L78"/>
  <c r="L77"/>
  <c r="F79"/>
  <c r="L76"/>
  <c r="L75"/>
  <c r="L74"/>
  <c r="F76"/>
  <c r="L73"/>
  <c r="F75"/>
  <c r="L41"/>
  <c r="F46"/>
  <c r="L38"/>
  <c r="L37"/>
  <c r="F43"/>
  <c r="L36"/>
  <c r="F42"/>
  <c r="L35"/>
  <c r="F41"/>
  <c r="L34"/>
  <c r="F40"/>
  <c r="L33"/>
  <c r="F39"/>
  <c r="L32"/>
  <c r="F37"/>
  <c r="L30"/>
  <c r="F36"/>
  <c r="F35"/>
  <c r="L27"/>
  <c r="F33"/>
  <c r="L26"/>
  <c r="F32"/>
  <c r="F31"/>
  <c r="F22"/>
  <c r="F20"/>
  <c r="L15"/>
  <c r="L14"/>
  <c r="L13"/>
  <c r="L12"/>
  <c r="F12"/>
  <c r="L11"/>
  <c r="F11"/>
  <c r="L10"/>
  <c r="F10"/>
  <c r="L9"/>
  <c r="F9"/>
  <c r="L8"/>
  <c r="F8"/>
  <c r="L7"/>
  <c r="F7"/>
  <c r="L6"/>
  <c r="G6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6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F6"/>
  <c r="L5"/>
  <c r="G5"/>
  <c r="F5"/>
  <c r="L4"/>
  <c r="F4"/>
  <c r="V90" i="6"/>
  <c r="N79"/>
  <c r="N78"/>
  <c r="N90"/>
  <c r="D71"/>
  <c r="E39"/>
  <c r="M39"/>
  <c r="L4"/>
  <c r="I4" i="8"/>
  <c r="V93"/>
  <c r="V91"/>
  <c r="V90"/>
  <c r="V88"/>
  <c r="V87"/>
  <c r="E93"/>
  <c r="Q92"/>
  <c r="K92"/>
  <c r="E92"/>
  <c r="Q91"/>
  <c r="K91"/>
  <c r="K90" s="1"/>
  <c r="E91"/>
  <c r="Q90"/>
  <c r="P90"/>
  <c r="O90"/>
  <c r="O98" s="1"/>
  <c r="J90"/>
  <c r="J98" s="1"/>
  <c r="I90"/>
  <c r="E90"/>
  <c r="D90"/>
  <c r="C90"/>
  <c r="C98" s="1"/>
  <c r="E84"/>
  <c r="K83"/>
  <c r="E83"/>
  <c r="K82"/>
  <c r="E82"/>
  <c r="Q81"/>
  <c r="K81"/>
  <c r="E81"/>
  <c r="Q80"/>
  <c r="K80"/>
  <c r="E80"/>
  <c r="Q79"/>
  <c r="K79"/>
  <c r="E79"/>
  <c r="Q78"/>
  <c r="K78"/>
  <c r="E78"/>
  <c r="Q77"/>
  <c r="K77"/>
  <c r="E77"/>
  <c r="Q76"/>
  <c r="K76"/>
  <c r="E76"/>
  <c r="Q75"/>
  <c r="Q74" s="1"/>
  <c r="K75"/>
  <c r="E75"/>
  <c r="E74" s="1"/>
  <c r="P74"/>
  <c r="O74"/>
  <c r="K74"/>
  <c r="J74"/>
  <c r="I74"/>
  <c r="D74"/>
  <c r="C74"/>
  <c r="Q66"/>
  <c r="E66"/>
  <c r="Q65"/>
  <c r="K65"/>
  <c r="E65"/>
  <c r="Q64"/>
  <c r="K64"/>
  <c r="K63"/>
  <c r="Q62"/>
  <c r="K62"/>
  <c r="Q61"/>
  <c r="K61"/>
  <c r="E61"/>
  <c r="Q60"/>
  <c r="K60"/>
  <c r="E60"/>
  <c r="Q59"/>
  <c r="K59"/>
  <c r="E59"/>
  <c r="Q58"/>
  <c r="E58"/>
  <c r="Q57"/>
  <c r="K57"/>
  <c r="E57"/>
  <c r="Q56"/>
  <c r="Q55" s="1"/>
  <c r="K56"/>
  <c r="E56"/>
  <c r="E55" s="1"/>
  <c r="P55"/>
  <c r="O55"/>
  <c r="K55"/>
  <c r="J55"/>
  <c r="I55"/>
  <c r="D55"/>
  <c r="C55"/>
  <c r="E51"/>
  <c r="K50"/>
  <c r="E50"/>
  <c r="Q49"/>
  <c r="K49"/>
  <c r="E49"/>
  <c r="Q48"/>
  <c r="K48"/>
  <c r="E48"/>
  <c r="Q47"/>
  <c r="K47"/>
  <c r="E47"/>
  <c r="Q46"/>
  <c r="K46"/>
  <c r="E46"/>
  <c r="Q45"/>
  <c r="K45"/>
  <c r="E45"/>
  <c r="Q44"/>
  <c r="K44"/>
  <c r="E44"/>
  <c r="Q43"/>
  <c r="K43"/>
  <c r="E43"/>
  <c r="Q42"/>
  <c r="K42"/>
  <c r="E42"/>
  <c r="Q41"/>
  <c r="K41"/>
  <c r="E41"/>
  <c r="Q40"/>
  <c r="Q39" s="1"/>
  <c r="K40"/>
  <c r="E40"/>
  <c r="E39" s="1"/>
  <c r="P39"/>
  <c r="O39"/>
  <c r="K39"/>
  <c r="J39"/>
  <c r="I39"/>
  <c r="I98" s="1"/>
  <c r="D39"/>
  <c r="D98" s="1"/>
  <c r="C39"/>
  <c r="Q34"/>
  <c r="K34"/>
  <c r="E34"/>
  <c r="Q33"/>
  <c r="K33"/>
  <c r="E33"/>
  <c r="Q32"/>
  <c r="K32"/>
  <c r="E32"/>
  <c r="Q31"/>
  <c r="K31"/>
  <c r="E31"/>
  <c r="Q30"/>
  <c r="E30"/>
  <c r="Q29"/>
  <c r="K29"/>
  <c r="E29"/>
  <c r="Q28"/>
  <c r="K28"/>
  <c r="E28"/>
  <c r="Q27"/>
  <c r="K27"/>
  <c r="E27"/>
  <c r="Q26"/>
  <c r="K26"/>
  <c r="E26"/>
  <c r="Q24"/>
  <c r="Q23" s="1"/>
  <c r="K24"/>
  <c r="E24"/>
  <c r="P23"/>
  <c r="P98" s="1"/>
  <c r="O23"/>
  <c r="K23"/>
  <c r="J23"/>
  <c r="I23"/>
  <c r="D23"/>
  <c r="C23"/>
  <c r="K18"/>
  <c r="K17"/>
  <c r="K16"/>
  <c r="K15"/>
  <c r="Q14"/>
  <c r="K14"/>
  <c r="Q13"/>
  <c r="K13"/>
  <c r="E13"/>
  <c r="Q12"/>
  <c r="K12"/>
  <c r="E12"/>
  <c r="Q11"/>
  <c r="K11"/>
  <c r="E11"/>
  <c r="Q10"/>
  <c r="K10"/>
  <c r="E10"/>
  <c r="Q9"/>
  <c r="E9"/>
  <c r="E8"/>
  <c r="Q7"/>
  <c r="E7"/>
  <c r="Q6"/>
  <c r="E6"/>
  <c r="Q5"/>
  <c r="K5"/>
  <c r="K4" s="1"/>
  <c r="E5"/>
  <c r="Q4"/>
  <c r="P4"/>
  <c r="O4"/>
  <c r="J4"/>
  <c r="E4"/>
  <c r="D4"/>
  <c r="C4"/>
  <c r="V34" i="6"/>
  <c r="V33"/>
  <c r="N49"/>
  <c r="E23" i="8" l="1"/>
  <c r="E98" s="1"/>
  <c r="Q98"/>
  <c r="K98"/>
  <c r="D65" i="5"/>
  <c r="E94" i="7"/>
  <c r="E89"/>
  <c r="U88"/>
  <c r="M88"/>
  <c r="E88"/>
  <c r="U87"/>
  <c r="M87"/>
  <c r="M86" s="1"/>
  <c r="E87"/>
  <c r="U86"/>
  <c r="T86"/>
  <c r="S86"/>
  <c r="L86"/>
  <c r="K86"/>
  <c r="E86"/>
  <c r="D86"/>
  <c r="C86"/>
  <c r="E80"/>
  <c r="M79"/>
  <c r="E79"/>
  <c r="M78"/>
  <c r="E78"/>
  <c r="U77"/>
  <c r="M77"/>
  <c r="E77"/>
  <c r="U76"/>
  <c r="M76"/>
  <c r="E76"/>
  <c r="U75"/>
  <c r="M75"/>
  <c r="E75"/>
  <c r="U74"/>
  <c r="M74"/>
  <c r="E74"/>
  <c r="U73"/>
  <c r="M73"/>
  <c r="E73"/>
  <c r="U72"/>
  <c r="M72"/>
  <c r="E72"/>
  <c r="U71"/>
  <c r="M71"/>
  <c r="E71"/>
  <c r="T70"/>
  <c r="S70"/>
  <c r="M70"/>
  <c r="L70"/>
  <c r="K70"/>
  <c r="D70"/>
  <c r="C70"/>
  <c r="U65"/>
  <c r="E65"/>
  <c r="U64"/>
  <c r="M64"/>
  <c r="E64"/>
  <c r="U63"/>
  <c r="M63"/>
  <c r="M62"/>
  <c r="U61"/>
  <c r="M61"/>
  <c r="U60"/>
  <c r="M60"/>
  <c r="E60"/>
  <c r="U59"/>
  <c r="M59"/>
  <c r="E59"/>
  <c r="U58"/>
  <c r="M58"/>
  <c r="E58"/>
  <c r="U57"/>
  <c r="E57"/>
  <c r="U56"/>
  <c r="M56"/>
  <c r="E56"/>
  <c r="U55"/>
  <c r="U54" s="1"/>
  <c r="M55"/>
  <c r="E55"/>
  <c r="E54" s="1"/>
  <c r="T54"/>
  <c r="S54"/>
  <c r="M54"/>
  <c r="L54"/>
  <c r="K54"/>
  <c r="D54"/>
  <c r="C54"/>
  <c r="E50"/>
  <c r="M49"/>
  <c r="E49"/>
  <c r="U48"/>
  <c r="M48"/>
  <c r="E48"/>
  <c r="U47"/>
  <c r="M47"/>
  <c r="E47"/>
  <c r="U46"/>
  <c r="M46"/>
  <c r="E46"/>
  <c r="U45"/>
  <c r="M45"/>
  <c r="E45"/>
  <c r="U44"/>
  <c r="M44"/>
  <c r="E44"/>
  <c r="U43"/>
  <c r="M43"/>
  <c r="E43"/>
  <c r="U42"/>
  <c r="M42"/>
  <c r="E42"/>
  <c r="U41"/>
  <c r="M41"/>
  <c r="E41"/>
  <c r="U40"/>
  <c r="M40"/>
  <c r="E40"/>
  <c r="U39"/>
  <c r="M39"/>
  <c r="E39"/>
  <c r="E38" s="1"/>
  <c r="T38"/>
  <c r="S38"/>
  <c r="L38"/>
  <c r="L94" s="1"/>
  <c r="K38"/>
  <c r="K94" s="1"/>
  <c r="D38"/>
  <c r="D94" s="1"/>
  <c r="C38"/>
  <c r="C94" s="1"/>
  <c r="U33"/>
  <c r="M33"/>
  <c r="E33"/>
  <c r="U32"/>
  <c r="M32"/>
  <c r="E32"/>
  <c r="U31"/>
  <c r="M31"/>
  <c r="E31"/>
  <c r="U30"/>
  <c r="M30"/>
  <c r="E30"/>
  <c r="U29"/>
  <c r="E29"/>
  <c r="U28"/>
  <c r="M28"/>
  <c r="E28"/>
  <c r="U27"/>
  <c r="M27"/>
  <c r="E27"/>
  <c r="U26"/>
  <c r="M26"/>
  <c r="E26"/>
  <c r="U25"/>
  <c r="M25"/>
  <c r="E25"/>
  <c r="U23"/>
  <c r="U22" s="1"/>
  <c r="M23"/>
  <c r="E23"/>
  <c r="T22"/>
  <c r="T94" s="1"/>
  <c r="S22"/>
  <c r="L22"/>
  <c r="K22"/>
  <c r="E22"/>
  <c r="D22"/>
  <c r="C22"/>
  <c r="M18"/>
  <c r="M17"/>
  <c r="M16"/>
  <c r="M15"/>
  <c r="U14"/>
  <c r="M14"/>
  <c r="U13"/>
  <c r="M13"/>
  <c r="E13"/>
  <c r="U12"/>
  <c r="M12"/>
  <c r="E12"/>
  <c r="U11"/>
  <c r="M11"/>
  <c r="M4" s="1"/>
  <c r="E11"/>
  <c r="U10"/>
  <c r="M10"/>
  <c r="E10"/>
  <c r="U9"/>
  <c r="E9"/>
  <c r="E8"/>
  <c r="U7"/>
  <c r="E7"/>
  <c r="U6"/>
  <c r="E6"/>
  <c r="U5"/>
  <c r="U4" s="1"/>
  <c r="M5"/>
  <c r="E5"/>
  <c r="E4" s="1"/>
  <c r="T4"/>
  <c r="S4"/>
  <c r="L4"/>
  <c r="K4"/>
  <c r="D4"/>
  <c r="C4"/>
  <c r="F49" i="6"/>
  <c r="V45"/>
  <c r="V59"/>
  <c r="V64"/>
  <c r="V58"/>
  <c r="V66"/>
  <c r="V49"/>
  <c r="V78"/>
  <c r="V77"/>
  <c r="V76"/>
  <c r="V41"/>
  <c r="V40"/>
  <c r="V42"/>
  <c r="V43"/>
  <c r="V44"/>
  <c r="V46"/>
  <c r="V47"/>
  <c r="V48"/>
  <c r="V32"/>
  <c r="V31"/>
  <c r="V30"/>
  <c r="F51"/>
  <c r="F76"/>
  <c r="F75"/>
  <c r="F74"/>
  <c r="F73"/>
  <c r="F33"/>
  <c r="F32"/>
  <c r="N74"/>
  <c r="N76"/>
  <c r="N75"/>
  <c r="N72"/>
  <c r="F81"/>
  <c r="F80"/>
  <c r="F79"/>
  <c r="F78"/>
  <c r="F65"/>
  <c r="N65"/>
  <c r="N44"/>
  <c r="N50"/>
  <c r="F47"/>
  <c r="F48"/>
  <c r="V29"/>
  <c r="V28"/>
  <c r="V27"/>
  <c r="V26"/>
  <c r="V24"/>
  <c r="N28"/>
  <c r="N27"/>
  <c r="N26"/>
  <c r="N24"/>
  <c r="N77"/>
  <c r="N61"/>
  <c r="N73"/>
  <c r="N41"/>
  <c r="N40"/>
  <c r="F27"/>
  <c r="F90"/>
  <c r="V89"/>
  <c r="N89"/>
  <c r="F89"/>
  <c r="V88"/>
  <c r="N88"/>
  <c r="F88"/>
  <c r="U87"/>
  <c r="T87"/>
  <c r="M87"/>
  <c r="L87"/>
  <c r="E87"/>
  <c r="E95" s="1"/>
  <c r="D87"/>
  <c r="V75"/>
  <c r="F77"/>
  <c r="V74"/>
  <c r="V73"/>
  <c r="V72"/>
  <c r="F72"/>
  <c r="U71"/>
  <c r="T71"/>
  <c r="M71"/>
  <c r="L71"/>
  <c r="E71"/>
  <c r="V65"/>
  <c r="N64"/>
  <c r="N63"/>
  <c r="N62"/>
  <c r="V62"/>
  <c r="V61"/>
  <c r="N60"/>
  <c r="F61"/>
  <c r="V60"/>
  <c r="N59"/>
  <c r="F60"/>
  <c r="F59"/>
  <c r="F58"/>
  <c r="V57"/>
  <c r="N57"/>
  <c r="F57"/>
  <c r="V56"/>
  <c r="N56"/>
  <c r="F56"/>
  <c r="U55"/>
  <c r="T55"/>
  <c r="M55"/>
  <c r="L55"/>
  <c r="E55"/>
  <c r="D55"/>
  <c r="N43"/>
  <c r="N34"/>
  <c r="F66"/>
  <c r="N48"/>
  <c r="N47"/>
  <c r="F42"/>
  <c r="N46"/>
  <c r="F46"/>
  <c r="N45"/>
  <c r="F45"/>
  <c r="F44"/>
  <c r="F43"/>
  <c r="N42"/>
  <c r="F50"/>
  <c r="F41"/>
  <c r="F40"/>
  <c r="U39"/>
  <c r="T39"/>
  <c r="L39"/>
  <c r="D39"/>
  <c r="D95" s="1"/>
  <c r="F34"/>
  <c r="N33"/>
  <c r="N32"/>
  <c r="N31"/>
  <c r="F31"/>
  <c r="F30"/>
  <c r="N29"/>
  <c r="F29"/>
  <c r="F28"/>
  <c r="F26"/>
  <c r="F24"/>
  <c r="U23"/>
  <c r="T23"/>
  <c r="M23"/>
  <c r="L23"/>
  <c r="E23"/>
  <c r="D23"/>
  <c r="N18"/>
  <c r="V14"/>
  <c r="V13"/>
  <c r="V12"/>
  <c r="V11"/>
  <c r="V10"/>
  <c r="N17"/>
  <c r="F13"/>
  <c r="V9"/>
  <c r="N16"/>
  <c r="F12"/>
  <c r="N15"/>
  <c r="F11"/>
  <c r="V7"/>
  <c r="N14"/>
  <c r="F10"/>
  <c r="V6"/>
  <c r="N12"/>
  <c r="F9"/>
  <c r="N5"/>
  <c r="F8"/>
  <c r="N10"/>
  <c r="F7"/>
  <c r="N11"/>
  <c r="F6"/>
  <c r="V5"/>
  <c r="N13"/>
  <c r="F5"/>
  <c r="U4"/>
  <c r="T4"/>
  <c r="M4"/>
  <c r="E4"/>
  <c r="D4"/>
  <c r="I36" i="2"/>
  <c r="I76" i="3"/>
  <c r="I74" i="2"/>
  <c r="I36" i="3"/>
  <c r="I18"/>
  <c r="I18" i="2"/>
  <c r="I90" i="4"/>
  <c r="I94" s="1"/>
  <c r="I87"/>
  <c r="I72"/>
  <c r="I53"/>
  <c r="I34"/>
  <c r="I18"/>
  <c r="I90" i="3"/>
  <c r="I59"/>
  <c r="I90" i="2"/>
  <c r="I57"/>
  <c r="L57" i="1"/>
  <c r="L50"/>
  <c r="L34"/>
  <c r="L15"/>
  <c r="G49"/>
  <c r="G33"/>
  <c r="E29"/>
  <c r="G15"/>
  <c r="E12"/>
  <c r="O61" i="5"/>
  <c r="O60"/>
  <c r="O59"/>
  <c r="O58"/>
  <c r="O57"/>
  <c r="O56"/>
  <c r="O55"/>
  <c r="O54"/>
  <c r="O53"/>
  <c r="O52"/>
  <c r="O51"/>
  <c r="O39"/>
  <c r="O36"/>
  <c r="O35"/>
  <c r="O34"/>
  <c r="O33"/>
  <c r="O32"/>
  <c r="O31"/>
  <c r="O30"/>
  <c r="O28"/>
  <c r="O25"/>
  <c r="O24"/>
  <c r="O14"/>
  <c r="O13"/>
  <c r="O12"/>
  <c r="O11"/>
  <c r="O10"/>
  <c r="O9"/>
  <c r="O8"/>
  <c r="O7"/>
  <c r="O6"/>
  <c r="O5"/>
  <c r="O4"/>
  <c r="J4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O3"/>
  <c r="F60"/>
  <c r="F59"/>
  <c r="F58"/>
  <c r="F57"/>
  <c r="F55"/>
  <c r="F52"/>
  <c r="F51"/>
  <c r="F38"/>
  <c r="F35"/>
  <c r="F34"/>
  <c r="F33"/>
  <c r="F32"/>
  <c r="F31"/>
  <c r="F29"/>
  <c r="F28"/>
  <c r="F27"/>
  <c r="F25"/>
  <c r="F24"/>
  <c r="F23"/>
  <c r="F21"/>
  <c r="F18"/>
  <c r="F11"/>
  <c r="F10"/>
  <c r="F9"/>
  <c r="F8"/>
  <c r="F7"/>
  <c r="F6"/>
  <c r="F5"/>
  <c r="F4"/>
  <c r="F3"/>
  <c r="D86" i="4"/>
  <c r="C86"/>
  <c r="E80"/>
  <c r="E79"/>
  <c r="E78" s="1"/>
  <c r="E86" s="1"/>
  <c r="D78"/>
  <c r="C78"/>
  <c r="E65"/>
  <c r="E64"/>
  <c r="E63"/>
  <c r="E62"/>
  <c r="E61"/>
  <c r="E60" s="1"/>
  <c r="D60"/>
  <c r="C60"/>
  <c r="E50"/>
  <c r="E49"/>
  <c r="E47"/>
  <c r="E46"/>
  <c r="E45"/>
  <c r="E44"/>
  <c r="E42"/>
  <c r="E41"/>
  <c r="E40"/>
  <c r="D40"/>
  <c r="C40"/>
  <c r="E31"/>
  <c r="E30"/>
  <c r="E29"/>
  <c r="E28"/>
  <c r="E27"/>
  <c r="E26"/>
  <c r="E25"/>
  <c r="E24"/>
  <c r="E23"/>
  <c r="E22"/>
  <c r="D22"/>
  <c r="C22"/>
  <c r="E15"/>
  <c r="E14"/>
  <c r="E13"/>
  <c r="E12"/>
  <c r="E10"/>
  <c r="E9"/>
  <c r="E8"/>
  <c r="E7"/>
  <c r="E5"/>
  <c r="E4"/>
  <c r="D4"/>
  <c r="C4"/>
  <c r="D88" i="3"/>
  <c r="C88"/>
  <c r="E82"/>
  <c r="E81"/>
  <c r="E80" s="1"/>
  <c r="D80"/>
  <c r="C80"/>
  <c r="E67"/>
  <c r="E66"/>
  <c r="E65"/>
  <c r="E64"/>
  <c r="E63"/>
  <c r="D63"/>
  <c r="C63"/>
  <c r="E56"/>
  <c r="E55"/>
  <c r="E54"/>
  <c r="E53"/>
  <c r="E52"/>
  <c r="E51"/>
  <c r="E50"/>
  <c r="E48"/>
  <c r="E47"/>
  <c r="E46"/>
  <c r="E45" s="1"/>
  <c r="D45"/>
  <c r="C45"/>
  <c r="E33"/>
  <c r="E32"/>
  <c r="E31"/>
  <c r="E30"/>
  <c r="E29"/>
  <c r="E28"/>
  <c r="E27"/>
  <c r="E26"/>
  <c r="E25"/>
  <c r="E24"/>
  <c r="E23"/>
  <c r="E22" s="1"/>
  <c r="D22"/>
  <c r="C22"/>
  <c r="E15"/>
  <c r="E14"/>
  <c r="E13"/>
  <c r="E12"/>
  <c r="E10"/>
  <c r="E9"/>
  <c r="E8"/>
  <c r="E7"/>
  <c r="E5"/>
  <c r="E4" s="1"/>
  <c r="D4"/>
  <c r="C4"/>
  <c r="D88" i="2"/>
  <c r="C88"/>
  <c r="E83"/>
  <c r="E82"/>
  <c r="E81"/>
  <c r="D80"/>
  <c r="C80"/>
  <c r="E68"/>
  <c r="E67"/>
  <c r="E66"/>
  <c r="E65"/>
  <c r="E64"/>
  <c r="E63"/>
  <c r="D62"/>
  <c r="C62"/>
  <c r="E54"/>
  <c r="E51"/>
  <c r="E49"/>
  <c r="E48"/>
  <c r="E47"/>
  <c r="E46"/>
  <c r="E45"/>
  <c r="E44"/>
  <c r="D43"/>
  <c r="C43"/>
  <c r="E33"/>
  <c r="E32"/>
  <c r="E31"/>
  <c r="E30"/>
  <c r="E29"/>
  <c r="E28"/>
  <c r="E27"/>
  <c r="E26"/>
  <c r="E25"/>
  <c r="E24"/>
  <c r="E23"/>
  <c r="D22"/>
  <c r="C22"/>
  <c r="E16"/>
  <c r="E15"/>
  <c r="E14"/>
  <c r="E13"/>
  <c r="E12"/>
  <c r="E11"/>
  <c r="E10"/>
  <c r="E9"/>
  <c r="E8"/>
  <c r="E7"/>
  <c r="E5"/>
  <c r="D4"/>
  <c r="C4"/>
  <c r="E51" i="1"/>
  <c r="E50"/>
  <c r="E49"/>
  <c r="E48"/>
  <c r="E47"/>
  <c r="E46"/>
  <c r="E45"/>
  <c r="E43"/>
  <c r="E42"/>
  <c r="E38"/>
  <c r="D37"/>
  <c r="C37"/>
  <c r="E31"/>
  <c r="E30"/>
  <c r="E28"/>
  <c r="E27"/>
  <c r="E26"/>
  <c r="E25"/>
  <c r="E24"/>
  <c r="E23"/>
  <c r="D22"/>
  <c r="E13"/>
  <c r="E11"/>
  <c r="E10"/>
  <c r="E9"/>
  <c r="E8"/>
  <c r="E7"/>
  <c r="E6"/>
  <c r="E5"/>
  <c r="D4"/>
  <c r="C4"/>
  <c r="E70" i="7" l="1"/>
  <c r="U70"/>
  <c r="S94"/>
  <c r="M22"/>
  <c r="M94" s="1"/>
  <c r="M38"/>
  <c r="U38"/>
  <c r="U94"/>
  <c r="F39" i="6"/>
  <c r="F71"/>
  <c r="N39"/>
  <c r="N4"/>
  <c r="F55"/>
  <c r="N71"/>
  <c r="V55"/>
  <c r="F87"/>
  <c r="V87"/>
  <c r="V23"/>
  <c r="N55"/>
  <c r="N23"/>
  <c r="U95"/>
  <c r="L95"/>
  <c r="V39"/>
  <c r="V71"/>
  <c r="N87"/>
  <c r="F23"/>
  <c r="T95"/>
  <c r="M95"/>
  <c r="F4"/>
  <c r="V4"/>
  <c r="I94" i="3"/>
  <c r="I99" s="1"/>
  <c r="E37" i="1"/>
  <c r="E4"/>
  <c r="E22"/>
  <c r="E14"/>
  <c r="E88" i="3"/>
  <c r="E4" i="2"/>
  <c r="E88" s="1"/>
  <c r="E43"/>
  <c r="E62"/>
  <c r="E80"/>
  <c r="E22"/>
  <c r="N95" i="6" l="1"/>
  <c r="V95"/>
  <c r="F95"/>
  <c r="C22" i="1"/>
  <c r="I38" i="2"/>
  <c r="I92"/>
  <c r="I97"/>
</calcChain>
</file>

<file path=xl/sharedStrings.xml><?xml version="1.0" encoding="utf-8"?>
<sst xmlns="http://schemas.openxmlformats.org/spreadsheetml/2006/main" count="2822" uniqueCount="822">
  <si>
    <t>SEMESTER   1</t>
  </si>
  <si>
    <t>K</t>
  </si>
  <si>
    <t>P</t>
  </si>
  <si>
    <t>T</t>
  </si>
  <si>
    <t>KODE</t>
  </si>
  <si>
    <t>Total SKS</t>
  </si>
  <si>
    <t>077U002</t>
  </si>
  <si>
    <t>Pendidikan Kewarganegaraan</t>
  </si>
  <si>
    <t>079U002</t>
  </si>
  <si>
    <t>Wawasan IPTEKS</t>
  </si>
  <si>
    <t>080U002</t>
  </si>
  <si>
    <t>085U003</t>
  </si>
  <si>
    <t>Matematika Dasar I</t>
  </si>
  <si>
    <t>086U003</t>
  </si>
  <si>
    <t>Fisika Dasar I</t>
  </si>
  <si>
    <t>232D402</t>
  </si>
  <si>
    <t>102D432</t>
  </si>
  <si>
    <t>Dasar Komputer</t>
  </si>
  <si>
    <t>103D402</t>
  </si>
  <si>
    <t>Menggambar Teknik</t>
  </si>
  <si>
    <t>110D431</t>
  </si>
  <si>
    <t>Praktikum Dasar Komputer</t>
  </si>
  <si>
    <t xml:space="preserve"> </t>
  </si>
  <si>
    <t xml:space="preserve"> SEMESTER  2</t>
  </si>
  <si>
    <t>090U003</t>
  </si>
  <si>
    <t>Matematika Dasar II</t>
  </si>
  <si>
    <t>089U003</t>
  </si>
  <si>
    <t>Fisika Dasar II</t>
  </si>
  <si>
    <t>078U002</t>
  </si>
  <si>
    <t>Wawasan Sosial Budaya Bahari</t>
  </si>
  <si>
    <t>072U002</t>
  </si>
  <si>
    <t xml:space="preserve">Agama </t>
  </si>
  <si>
    <t>081U002</t>
  </si>
  <si>
    <t>Bahasa Inggris</t>
  </si>
  <si>
    <t>101D402</t>
  </si>
  <si>
    <t>Rangkaian Listrik I</t>
  </si>
  <si>
    <t>132D412</t>
  </si>
  <si>
    <t>Dasar Tenaga Listrik</t>
  </si>
  <si>
    <t>133D422</t>
  </si>
  <si>
    <t>Dasar Telekomunikasi</t>
  </si>
  <si>
    <t>142D421</t>
  </si>
  <si>
    <t>Praktikum Dasar Telekomunikasi</t>
  </si>
  <si>
    <t xml:space="preserve"> SEMESTER  3</t>
  </si>
  <si>
    <t>134D432</t>
  </si>
  <si>
    <t>Pemrograman Komputer (pilih salah satu)</t>
  </si>
  <si>
    <t>   Bahasa FORTRAN</t>
  </si>
  <si>
    <t>   Bahasa C</t>
  </si>
  <si>
    <t>   Bahasa VB</t>
  </si>
  <si>
    <t>201D402</t>
  </si>
  <si>
    <t>Matematika Teknik I</t>
  </si>
  <si>
    <t>202D402</t>
  </si>
  <si>
    <t>Fisika Teknik</t>
  </si>
  <si>
    <t>131D402</t>
  </si>
  <si>
    <t>Rangkaian Listrik II</t>
  </si>
  <si>
    <t>204D402</t>
  </si>
  <si>
    <t>Medan Elektromagnetik</t>
  </si>
  <si>
    <t>205D432</t>
  </si>
  <si>
    <t>Dasar Elektronika</t>
  </si>
  <si>
    <t>206D432</t>
  </si>
  <si>
    <t>Dasar Sistem Kendali</t>
  </si>
  <si>
    <t>207D402</t>
  </si>
  <si>
    <t>Pengukuran Listrik</t>
  </si>
  <si>
    <t>141D411</t>
  </si>
  <si>
    <t>Praktikum Dasar Tenaga Listrik</t>
  </si>
  <si>
    <t>211D401</t>
  </si>
  <si>
    <t>Prakt. Rangk. Listrik &amp; Pengukuran</t>
  </si>
  <si>
    <t>208D432</t>
  </si>
  <si>
    <t>Rangkaian Logika</t>
  </si>
  <si>
    <t>SEMESTER 4</t>
  </si>
  <si>
    <t>231D402</t>
  </si>
  <si>
    <t>Matematika Teknik II</t>
  </si>
  <si>
    <t>203D402</t>
  </si>
  <si>
    <t>Rangkaian Listrik III</t>
  </si>
  <si>
    <t>233D402</t>
  </si>
  <si>
    <t>Sistem Linier</t>
  </si>
  <si>
    <t>212D431</t>
  </si>
  <si>
    <t>Prakt. Dasar Elka &amp; Rangk. Logika</t>
  </si>
  <si>
    <t>234D402</t>
  </si>
  <si>
    <t>Konversi Energi</t>
  </si>
  <si>
    <t>231D412</t>
  </si>
  <si>
    <t>Transmisi Arus Bolak Balik</t>
  </si>
  <si>
    <t>232D412</t>
  </si>
  <si>
    <t>Transformator</t>
  </si>
  <si>
    <t>311D411</t>
  </si>
  <si>
    <t>Praktikum Instalasi Listrik</t>
  </si>
  <si>
    <t>234D412</t>
  </si>
  <si>
    <t>Elektromagnetik Kompatibel</t>
  </si>
  <si>
    <t>233D432</t>
  </si>
  <si>
    <t>Elektronika Digital</t>
  </si>
  <si>
    <t>241D431</t>
  </si>
  <si>
    <t>Praktikum Elektronika Digital</t>
  </si>
  <si>
    <t>305D412</t>
  </si>
  <si>
    <t xml:space="preserve">Instalasi Listrik </t>
  </si>
  <si>
    <t>Teknik Energi Listrik (TEL)</t>
  </si>
  <si>
    <t xml:space="preserve"> SEMESTER  5</t>
  </si>
  <si>
    <t>301D402</t>
  </si>
  <si>
    <t>Matematika Teknik III</t>
  </si>
  <si>
    <t>302D402</t>
  </si>
  <si>
    <t>Probabilitas dan Statistik</t>
  </si>
  <si>
    <t>303D402</t>
  </si>
  <si>
    <t>Ekonomi Teknik</t>
  </si>
  <si>
    <t>301D412</t>
  </si>
  <si>
    <t>Pembangkit Tenaga Listrik</t>
  </si>
  <si>
    <t>302D412</t>
  </si>
  <si>
    <t>Mesin Arus Bolak Balik</t>
  </si>
  <si>
    <t>303D412</t>
  </si>
  <si>
    <t>Analisis Sistem Tenaga</t>
  </si>
  <si>
    <t>304D412</t>
  </si>
  <si>
    <t>Keandalan dan Stabilitas Sistem Tenaga</t>
  </si>
  <si>
    <t>233D412</t>
  </si>
  <si>
    <t>Mesin Arus Searah</t>
  </si>
  <si>
    <t>306D412</t>
  </si>
  <si>
    <t>Teknologi Isolasi</t>
  </si>
  <si>
    <t>241D411</t>
  </si>
  <si>
    <t>Prakt.Transformator+Mesin Arus Searah</t>
  </si>
  <si>
    <t>312D411</t>
  </si>
  <si>
    <t>Praktikum Mesin Arus Bolak Balik</t>
  </si>
  <si>
    <t>Teknik Energi Listrik (TE)</t>
  </si>
  <si>
    <t>SEMESTER  6</t>
  </si>
  <si>
    <t>331D412</t>
  </si>
  <si>
    <t>Elektronika Daya</t>
  </si>
  <si>
    <t>332D412</t>
  </si>
  <si>
    <t>Teknik Kendali Sistem Tenaga Listrik</t>
  </si>
  <si>
    <t>333D412</t>
  </si>
  <si>
    <t>Teknik Tegangan Tinggi</t>
  </si>
  <si>
    <t>334D412</t>
  </si>
  <si>
    <t>Distribusi Tenaga Listrik</t>
  </si>
  <si>
    <t>335D412</t>
  </si>
  <si>
    <t>Sistem Proteksi I</t>
  </si>
  <si>
    <t>336D411</t>
  </si>
  <si>
    <t>Penggunaan Motor Listrik</t>
  </si>
  <si>
    <t>341D411</t>
  </si>
  <si>
    <t>Praktikum Elektonika.Daya</t>
  </si>
  <si>
    <t>343D411</t>
  </si>
  <si>
    <t>Prakt.(Transmisi) Distribusi Tenaga Listrik</t>
  </si>
  <si>
    <t>xxxD4x2</t>
  </si>
  <si>
    <t>Mata Kuliah Pilihan</t>
  </si>
  <si>
    <t>x</t>
  </si>
  <si>
    <t>340D401</t>
  </si>
  <si>
    <t>Kerja Praktek I</t>
  </si>
  <si>
    <t xml:space="preserve"> SEMESTER  7</t>
  </si>
  <si>
    <t>401D412</t>
  </si>
  <si>
    <t>Peralatan Tenaga Listrik</t>
  </si>
  <si>
    <t>402D412</t>
  </si>
  <si>
    <t>Metode Numerik</t>
  </si>
  <si>
    <t>403D412</t>
  </si>
  <si>
    <t>Sistem Proteksi II</t>
  </si>
  <si>
    <t>404D411</t>
  </si>
  <si>
    <t>Prakt. Penggunaan Motor &amp; Proteksi</t>
  </si>
  <si>
    <t>342D411</t>
  </si>
  <si>
    <t>Prakt. Teknik TeganganTinggi</t>
  </si>
  <si>
    <t>411D401</t>
  </si>
  <si>
    <t>Kerja Praktek II</t>
  </si>
  <si>
    <t>4xxD4x2</t>
  </si>
  <si>
    <t>SEMESTER 8</t>
  </si>
  <si>
    <t>442D404</t>
  </si>
  <si>
    <t>Kuliah Kerja Nyata</t>
  </si>
  <si>
    <t>443D401</t>
  </si>
  <si>
    <t>Seminar Hasil</t>
  </si>
  <si>
    <t>444D404</t>
  </si>
  <si>
    <t>Skripsi</t>
  </si>
  <si>
    <t>TOTAL</t>
  </si>
  <si>
    <t xml:space="preserve"> SEMESTER  4</t>
  </si>
  <si>
    <t>231D422</t>
  </si>
  <si>
    <t>Saluran Transmisi</t>
  </si>
  <si>
    <t>231D432</t>
  </si>
  <si>
    <t>Elektronika Analog</t>
  </si>
  <si>
    <t>232D432</t>
  </si>
  <si>
    <t>Teknik Digital</t>
  </si>
  <si>
    <t>232D422</t>
  </si>
  <si>
    <t>Pengolahan Isyarat Digital</t>
  </si>
  <si>
    <t>233D422</t>
  </si>
  <si>
    <t>Jaringan Telekomunikasi Telpon</t>
  </si>
  <si>
    <t>234D422</t>
  </si>
  <si>
    <t>Tapis Analog dan Digital</t>
  </si>
  <si>
    <t>235D421</t>
  </si>
  <si>
    <t>Praktikum Telekomunikasi I</t>
  </si>
  <si>
    <t xml:space="preserve">  </t>
  </si>
  <si>
    <t>301D432</t>
  </si>
  <si>
    <t>Jaringan Komputer</t>
  </si>
  <si>
    <t>301D422</t>
  </si>
  <si>
    <t>Rekayasa Trafik</t>
  </si>
  <si>
    <t>302D422</t>
  </si>
  <si>
    <t>Elektronika Telekomunikasi</t>
  </si>
  <si>
    <t>303D422</t>
  </si>
  <si>
    <t>Komunikasi Digital</t>
  </si>
  <si>
    <t>304D422</t>
  </si>
  <si>
    <t>Sistem Transmisi Telekomunikasi</t>
  </si>
  <si>
    <t>305D422</t>
  </si>
  <si>
    <t>Pengolahan Sinyal Multimedia</t>
  </si>
  <si>
    <t>306D421</t>
  </si>
  <si>
    <t>Praktikum Telekomunikasi 2</t>
  </si>
  <si>
    <t>307D421</t>
  </si>
  <si>
    <t>Praktikum Telekomunikasi 3</t>
  </si>
  <si>
    <t xml:space="preserve"> SEMESTER  6</t>
  </si>
  <si>
    <t>331D422</t>
  </si>
  <si>
    <t>Sentral Digital</t>
  </si>
  <si>
    <t>332D422</t>
  </si>
  <si>
    <t>Komunikasi Satelit</t>
  </si>
  <si>
    <t>333D422</t>
  </si>
  <si>
    <t>Antena dan Propagasi</t>
  </si>
  <si>
    <t>335D422</t>
  </si>
  <si>
    <t>Kinerja Sistem Komunikasi</t>
  </si>
  <si>
    <t>336D422</t>
  </si>
  <si>
    <t>Perancangan Jaringan Teresterial</t>
  </si>
  <si>
    <t>337D422</t>
  </si>
  <si>
    <t xml:space="preserve">Komunikasi Seluler </t>
  </si>
  <si>
    <t>338D422</t>
  </si>
  <si>
    <t>Komunikasi Serat Optik</t>
  </si>
  <si>
    <t>339D422</t>
  </si>
  <si>
    <t>Teknologi Jaringan Akses</t>
  </si>
  <si>
    <t>341D421</t>
  </si>
  <si>
    <t>Praktikum Telekomunikasi 4</t>
  </si>
  <si>
    <t>342D421</t>
  </si>
  <si>
    <t>Praktikum Telekomunikasi 5</t>
  </si>
  <si>
    <t>401D422</t>
  </si>
  <si>
    <t>Jaringan Multimedia</t>
  </si>
  <si>
    <t>402D422</t>
  </si>
  <si>
    <t xml:space="preserve">Spread Spectrum </t>
  </si>
  <si>
    <t>412D401</t>
  </si>
  <si>
    <t>Seminar</t>
  </si>
  <si>
    <t xml:space="preserve"> SEMESTER  8</t>
  </si>
  <si>
    <t>332D432</t>
  </si>
  <si>
    <t>Algoritma dan Struktur Data</t>
  </si>
  <si>
    <t>241D432</t>
  </si>
  <si>
    <t>Praktikum Elektronika Analog</t>
  </si>
  <si>
    <t>334D433</t>
  </si>
  <si>
    <t>Teknologi Rangkaian Terintegrasi</t>
  </si>
  <si>
    <t>303D432</t>
  </si>
  <si>
    <t>Sistem Mikroprosesor</t>
  </si>
  <si>
    <t>304D433</t>
  </si>
  <si>
    <t>Sistem Kendali</t>
  </si>
  <si>
    <t>305D432</t>
  </si>
  <si>
    <t>Teknologi Kendali Proses</t>
  </si>
  <si>
    <t>Praktikum Sistem Mikroprosesor</t>
  </si>
  <si>
    <t>331D432</t>
  </si>
  <si>
    <t>Sistem Operasi Komputer</t>
  </si>
  <si>
    <t>302D432</t>
  </si>
  <si>
    <t>Arsitektur Komputer</t>
  </si>
  <si>
    <t>333D432</t>
  </si>
  <si>
    <t>Sistem Instrumentasi Elektronika</t>
  </si>
  <si>
    <t>335D433</t>
  </si>
  <si>
    <t>Sistem Kendali Digital</t>
  </si>
  <si>
    <t>336D432</t>
  </si>
  <si>
    <t>Otomasi Industri</t>
  </si>
  <si>
    <t>333D401</t>
  </si>
  <si>
    <t>Prakt. Sist. Instru. Elektronika</t>
  </si>
  <si>
    <t>401D432</t>
  </si>
  <si>
    <t>Perancangan Sistem Digital</t>
  </si>
  <si>
    <t>402D432</t>
  </si>
  <si>
    <t>Perancangan Sistem Kendali</t>
  </si>
  <si>
    <t>403D432</t>
  </si>
  <si>
    <t>Perancangan Sistem Elektronika</t>
  </si>
  <si>
    <t>Mata Kuliah Pilihan Semester Ganjil</t>
  </si>
  <si>
    <t>451D412</t>
  </si>
  <si>
    <t>Iluminasi</t>
  </si>
  <si>
    <t>452D412</t>
  </si>
  <si>
    <t>Pemrograman Komputer Lanjut</t>
  </si>
  <si>
    <t>453D412</t>
  </si>
  <si>
    <t>Perangkat Lunak Aplikasi STL</t>
  </si>
  <si>
    <t>454D412</t>
  </si>
  <si>
    <t>Rekayasa Nuklir</t>
  </si>
  <si>
    <t>455D412</t>
  </si>
  <si>
    <t>Kewira-usahaan</t>
  </si>
  <si>
    <t>456D412</t>
  </si>
  <si>
    <t>Transmisi Arus Searah</t>
  </si>
  <si>
    <t>457D412</t>
  </si>
  <si>
    <t>Gardi Induk &amp; Pembumian</t>
  </si>
  <si>
    <t>458D432</t>
  </si>
  <si>
    <t>Kendali Sistem Tenaga Listrik (*)</t>
  </si>
  <si>
    <t>459D412</t>
  </si>
  <si>
    <t>Medan Elektromagnetik Kompatibel(*)</t>
  </si>
  <si>
    <t>491D422</t>
  </si>
  <si>
    <t>Topik Khusus Jaringan Telekomunikasi</t>
  </si>
  <si>
    <t>492D422</t>
  </si>
  <si>
    <t>Topik Khusus Wireless</t>
  </si>
  <si>
    <t>493D422</t>
  </si>
  <si>
    <t xml:space="preserve">Topik Khusus Pengolahan Sinyal </t>
  </si>
  <si>
    <t>494D422</t>
  </si>
  <si>
    <t>Topik Khusus Antena</t>
  </si>
  <si>
    <t>451D422</t>
  </si>
  <si>
    <t>Saluran Frekuensi Tinggi</t>
  </si>
  <si>
    <t>452D422</t>
  </si>
  <si>
    <t>Jaringan Komunikasi Serat Optik</t>
  </si>
  <si>
    <t>453D422</t>
  </si>
  <si>
    <t xml:space="preserve">Manajemen dan Regulasi Telekomunikasi </t>
  </si>
  <si>
    <t>454D432</t>
  </si>
  <si>
    <t>Perangkat Lunak Telekomunikasi</t>
  </si>
  <si>
    <t>455D422</t>
  </si>
  <si>
    <t>Teknik Pengkodean</t>
  </si>
  <si>
    <t>456D422</t>
  </si>
  <si>
    <t xml:space="preserve">Komunikasi Seluler Lanjut </t>
  </si>
  <si>
    <t>457D422</t>
  </si>
  <si>
    <t>Komunikasi Data</t>
  </si>
  <si>
    <t>491D432</t>
  </si>
  <si>
    <t>Topik Khusus Teknik Komputer</t>
  </si>
  <si>
    <t>451D432</t>
  </si>
  <si>
    <t>Pemrograman Berorientasi Obyek</t>
  </si>
  <si>
    <t>452D432</t>
  </si>
  <si>
    <t>Kecerdasan Buatan</t>
  </si>
  <si>
    <t>453D432</t>
  </si>
  <si>
    <t>Pengolahan Citra</t>
  </si>
  <si>
    <t>492D432</t>
  </si>
  <si>
    <t>Topik Khusus Teknik Kendali</t>
  </si>
  <si>
    <t>456D432</t>
  </si>
  <si>
    <t>Pemodelan dan Simulasi Numerik</t>
  </si>
  <si>
    <t>457D432</t>
  </si>
  <si>
    <t>Sistem Kendali Stokhastik</t>
  </si>
  <si>
    <t>458D422</t>
  </si>
  <si>
    <t>Sistem Kendali Optimal</t>
  </si>
  <si>
    <t>459D432</t>
  </si>
  <si>
    <t>Jaringan Petri</t>
  </si>
  <si>
    <t>460D412</t>
  </si>
  <si>
    <t>Otomasi Sistem Kendali (***)</t>
  </si>
  <si>
    <t>493D432</t>
  </si>
  <si>
    <t>Topik Khusus Teknik Elektronika</t>
  </si>
  <si>
    <t>482D432</t>
  </si>
  <si>
    <t>Perancangan Sistem VLSI</t>
  </si>
  <si>
    <t>462D432</t>
  </si>
  <si>
    <t>Aplikasi Penguat Operasional</t>
  </si>
  <si>
    <t>463D432</t>
  </si>
  <si>
    <t>Sistem Monitoring dan Instrumentasi (***)</t>
  </si>
  <si>
    <t>464D422</t>
  </si>
  <si>
    <t>Rangkaian Elektronika Digital (*)(***)</t>
  </si>
  <si>
    <t>400D401</t>
  </si>
  <si>
    <t>Ekstra Ko-Kurikuler</t>
  </si>
  <si>
    <t>Keterangan:</t>
  </si>
  <si>
    <t>(*) Kecuali TE = konsentrasi TT dan TK dapat mengambil tapi</t>
  </si>
  <si>
    <t xml:space="preserve">                        tidak konsentrasi TE karena merupakan MK wajib</t>
  </si>
  <si>
    <t>(**) Kecuali TT = konsentrasi TE dan TK dapat mengambil tapi</t>
  </si>
  <si>
    <t xml:space="preserve">                        tidak konsentrasi TT karena merupakan MK wajib</t>
  </si>
  <si>
    <t>(***) Kecuali TK = konsentrasi TE dan TT dapat mengambil tapi</t>
  </si>
  <si>
    <t xml:space="preserve">                        tidak konsentrasi TK karena merupakan MK wajib</t>
  </si>
  <si>
    <t>Matakuliah Pilihan Baru:</t>
  </si>
  <si>
    <t xml:space="preserve">Otomasi Sistem Kendali </t>
  </si>
  <si>
    <t>475D432</t>
  </si>
  <si>
    <t>Analisis Numerik</t>
  </si>
  <si>
    <t xml:space="preserve">Sistem Monitoring dan Instrumentasi </t>
  </si>
  <si>
    <t>Rangkaian Elektronika Digital</t>
  </si>
  <si>
    <t>473D422</t>
  </si>
  <si>
    <t>Sistem Komunikasi Digital</t>
  </si>
  <si>
    <t>474D432</t>
  </si>
  <si>
    <t>Teknologi Mikroprosessor</t>
  </si>
  <si>
    <t>476D422</t>
  </si>
  <si>
    <t>Elektronika Frekuensi Tinggi</t>
  </si>
  <si>
    <t>Kendali Sistem Tenaga Listrik</t>
  </si>
  <si>
    <t>475D422</t>
  </si>
  <si>
    <t xml:space="preserve">Sistem Pengolahan dan Penapisan  Isyarat </t>
  </si>
  <si>
    <t>Medan Elektromagnetik Kompatibel</t>
  </si>
  <si>
    <t>471D432</t>
  </si>
  <si>
    <t>Teknologi Jaringan Komputer</t>
  </si>
  <si>
    <t>No.</t>
  </si>
  <si>
    <t>Kuliah Pilihan Semester Genap</t>
  </si>
  <si>
    <t>371D412</t>
  </si>
  <si>
    <t>Analisis Transien Mesin Listrik</t>
  </si>
  <si>
    <t>372D412</t>
  </si>
  <si>
    <t>Opto Elektronika</t>
  </si>
  <si>
    <t>373D412</t>
  </si>
  <si>
    <t>Penggunaan Komputer dalam Sistem Tenaga</t>
  </si>
  <si>
    <t>374D412</t>
  </si>
  <si>
    <t>Operasi Sistem Tenaga</t>
  </si>
  <si>
    <t>375D412</t>
  </si>
  <si>
    <t>Mekanika Teknik</t>
  </si>
  <si>
    <t>376D412</t>
  </si>
  <si>
    <t>Thermodinamika &amp; Perpindahan Panas</t>
  </si>
  <si>
    <t>471D412</t>
  </si>
  <si>
    <t>Pemetaan Jaringan</t>
  </si>
  <si>
    <t>472D412</t>
  </si>
  <si>
    <t>Sumber Energi NonKonvensional</t>
  </si>
  <si>
    <t>473D412</t>
  </si>
  <si>
    <t>Pengambilan Keputusan &amp; Pemasaran</t>
  </si>
  <si>
    <t>474D412</t>
  </si>
  <si>
    <t xml:space="preserve">Manajemen Teknik </t>
  </si>
  <si>
    <t>Analisis Numerik (*)</t>
  </si>
  <si>
    <t>476D432</t>
  </si>
  <si>
    <t>Ilmu Lingkungan</t>
  </si>
  <si>
    <t>471D422</t>
  </si>
  <si>
    <t>Radar dan Navigasi</t>
  </si>
  <si>
    <t>472D432</t>
  </si>
  <si>
    <t>Teori Informasi</t>
  </si>
  <si>
    <t>Sistem Komunikasi Digital (**)</t>
  </si>
  <si>
    <t>474D422</t>
  </si>
  <si>
    <t>Pemodelan &amp; Simulasi Telekomunikasi</t>
  </si>
  <si>
    <t>Sistem Pengolahan dan Penapisan  Isyarat (**)</t>
  </si>
  <si>
    <t>Elektronika Frekuensi Tinggi (**)</t>
  </si>
  <si>
    <t>Teknologi Jaringan Komputer (**) (***)</t>
  </si>
  <si>
    <t>Sistem Multi Media</t>
  </si>
  <si>
    <t>473D432</t>
  </si>
  <si>
    <t>Aritmatika Komputer</t>
  </si>
  <si>
    <t>Teknologi Mikroprosessor (***)</t>
  </si>
  <si>
    <t>Robotika Industri</t>
  </si>
  <si>
    <t>477D432</t>
  </si>
  <si>
    <t xml:space="preserve">Pemodelan dan Simulasi Analog </t>
  </si>
  <si>
    <t>478D432</t>
  </si>
  <si>
    <t>Sistem Kendali Cerdas</t>
  </si>
  <si>
    <t>481D432</t>
  </si>
  <si>
    <t>Elektronika Biomedik</t>
  </si>
  <si>
    <t>461D432</t>
  </si>
  <si>
    <t xml:space="preserve"> Implementasi Sistem VLSI</t>
  </si>
  <si>
    <t>483D432</t>
  </si>
  <si>
    <t>Elektronika Industri</t>
  </si>
  <si>
    <t>484D432</t>
  </si>
  <si>
    <t>Divais Mikroelektronika</t>
  </si>
  <si>
    <t>Kecuali:</t>
  </si>
  <si>
    <t>(karena isinya mirip dengan matakuliah wajib:)</t>
  </si>
  <si>
    <t>TK</t>
  </si>
  <si>
    <t>TE</t>
  </si>
  <si>
    <t>333D433</t>
  </si>
  <si>
    <t>TE/TK</t>
  </si>
  <si>
    <t>TT</t>
  </si>
  <si>
    <t>303D433</t>
  </si>
  <si>
    <t>TT/TK</t>
  </si>
  <si>
    <t xml:space="preserve"> Bahasa Indonesia</t>
  </si>
  <si>
    <t>TEKNIK TELEKOMUNIKASI DAN INFORMASI</t>
  </si>
  <si>
    <t>TEKNIK KOMPUTER, KENDALI DAN ELEKTRONIKA</t>
  </si>
  <si>
    <t xml:space="preserve"> Pemrograman Komputer B.Fortran</t>
  </si>
  <si>
    <t xml:space="preserve"> Pemrograman Komputer Bahasa C</t>
  </si>
  <si>
    <t xml:space="preserve"> Pemrograman Komputer B.Visual Basic</t>
  </si>
  <si>
    <t xml:space="preserve"> Prasyarat</t>
  </si>
  <si>
    <t>TEKNIK ENERGI LISTRIK</t>
  </si>
  <si>
    <t>RENCANA KURIKULUM 2010</t>
  </si>
  <si>
    <t xml:space="preserve"> Dasar Tenaga Listrik</t>
  </si>
  <si>
    <t xml:space="preserve"> tdk ada</t>
  </si>
  <si>
    <t>Kimia Teknik</t>
  </si>
  <si>
    <t xml:space="preserve"> Pemrograman Komputer</t>
  </si>
  <si>
    <t>Prak. Dasar Tenaga Listrik</t>
  </si>
  <si>
    <t xml:space="preserve"> Rangkaian Logika</t>
  </si>
  <si>
    <t>Pemrograman Komputer (Fortran+C)</t>
  </si>
  <si>
    <t>Prakt. Rangk. Listrik &amp; Rangk Logika</t>
  </si>
  <si>
    <t>Matematika Teknik I (matek1+1/2)</t>
  </si>
  <si>
    <t>Semester I</t>
  </si>
  <si>
    <t>Kode</t>
  </si>
  <si>
    <t>Mata Kuliah</t>
  </si>
  <si>
    <t>No</t>
  </si>
  <si>
    <t xml:space="preserve"> Pendidikan Kewarganegaraan</t>
  </si>
  <si>
    <t xml:space="preserve"> Wawasan IPTEKS</t>
  </si>
  <si>
    <t xml:space="preserve"> Matematika Dasar I</t>
  </si>
  <si>
    <t xml:space="preserve"> Fisika Dasar I</t>
  </si>
  <si>
    <t xml:space="preserve"> Dasar Komputer</t>
  </si>
  <si>
    <t xml:space="preserve"> Menggambar Teknik</t>
  </si>
  <si>
    <t xml:space="preserve"> Kimia Teknik</t>
  </si>
  <si>
    <t>Semester II</t>
  </si>
  <si>
    <t xml:space="preserve"> Matematika Dasar II</t>
  </si>
  <si>
    <t xml:space="preserve"> Fisika Dasar II</t>
  </si>
  <si>
    <t xml:space="preserve"> Wawasan Sosial Budaya Bahari</t>
  </si>
  <si>
    <t xml:space="preserve"> Agama </t>
  </si>
  <si>
    <t xml:space="preserve"> Bahasa Inggris</t>
  </si>
  <si>
    <t xml:space="preserve"> Rangkaian Listrik I</t>
  </si>
  <si>
    <t xml:space="preserve"> Prak. Dasar Tenaga Listrik</t>
  </si>
  <si>
    <t xml:space="preserve"> Praktikum Dasar Telekomunikasi</t>
  </si>
  <si>
    <t xml:space="preserve"> Dasar Telekomunikasi</t>
  </si>
  <si>
    <t xml:space="preserve"> Pemrograman Komputer (Fortran+C)</t>
  </si>
  <si>
    <t xml:space="preserve"> Matematika Teknik I (matek1+1/2)</t>
  </si>
  <si>
    <t xml:space="preserve"> Fisika Teknik</t>
  </si>
  <si>
    <t xml:space="preserve"> Rangkaian Listrik II</t>
  </si>
  <si>
    <t xml:space="preserve"> Medan Elektromagnetik</t>
  </si>
  <si>
    <t xml:space="preserve"> Dasar Elektronika</t>
  </si>
  <si>
    <t xml:space="preserve"> Dasar Sistem Kendali</t>
  </si>
  <si>
    <t xml:space="preserve"> Pengukuran Listrik</t>
  </si>
  <si>
    <t xml:space="preserve"> Sistem Linier</t>
  </si>
  <si>
    <t xml:space="preserve"> Prakt. Rangk. Listrik &amp; Rangk Logika</t>
  </si>
  <si>
    <t xml:space="preserve"> Probabilitas dan Statistik</t>
  </si>
  <si>
    <t>Semester IV</t>
  </si>
  <si>
    <t>Semester V</t>
  </si>
  <si>
    <t xml:space="preserve"> Rangkaian Listrik III</t>
  </si>
  <si>
    <t xml:space="preserve"> Matematika Teknik II (1/2matek 2 + matek 3)</t>
  </si>
  <si>
    <t xml:space="preserve"> Prakt. Dasar Elka &amp; Pengukuran</t>
  </si>
  <si>
    <t xml:space="preserve"> Ekonomi Teknik</t>
  </si>
  <si>
    <t>Prakt. Dasar Elka &amp; Pengukuran</t>
  </si>
  <si>
    <t>sem 1</t>
  </si>
  <si>
    <t>sem 2</t>
  </si>
  <si>
    <t>sem 3</t>
  </si>
  <si>
    <t>Matematika Teknik II (1/2matek 2 + matek 3)</t>
  </si>
  <si>
    <t>Semester 4</t>
  </si>
  <si>
    <t>Semester 5</t>
  </si>
  <si>
    <t>Semester 6</t>
  </si>
  <si>
    <t>Semester 7</t>
  </si>
  <si>
    <t>Semester 8</t>
  </si>
  <si>
    <t xml:space="preserve"> Material Elektro Teknik</t>
  </si>
  <si>
    <t>sem 7</t>
  </si>
  <si>
    <t>Sem 8</t>
  </si>
  <si>
    <t>Sistem Mikroprosesor &amp; antarmuka</t>
  </si>
  <si>
    <t xml:space="preserve"> Komunikasi Digital</t>
  </si>
  <si>
    <t xml:space="preserve"> Praktikum Teknologi Switching</t>
  </si>
  <si>
    <t xml:space="preserve"> Kinerja sistem komunikasi</t>
  </si>
  <si>
    <t>Tapis Analog Digital</t>
  </si>
  <si>
    <t>Praktikum Elektronika Telekomunikasi</t>
  </si>
  <si>
    <t>Prak. Pengolahan sinyal &amp; Multimedia</t>
  </si>
  <si>
    <t>Prak. Teknologi Akses</t>
  </si>
  <si>
    <t xml:space="preserve">Kompatibilitas Elektromagnetik </t>
  </si>
  <si>
    <r>
      <rPr>
        <sz val="12"/>
        <color rgb="FFFF0000"/>
        <rFont val="Arial"/>
        <family val="2"/>
      </rPr>
      <t xml:space="preserve">Teknologi Transformer </t>
    </r>
    <r>
      <rPr>
        <sz val="12"/>
        <rFont val="Arial"/>
        <family val="2"/>
      </rPr>
      <t xml:space="preserve">   (tambahkan materi)</t>
    </r>
  </si>
  <si>
    <t>Prakt. Teknologi Isolasi</t>
  </si>
  <si>
    <t>Praktikum Mikroprosesor</t>
  </si>
  <si>
    <t>Prakt. Sistem Proteksi</t>
  </si>
  <si>
    <t>Metodologi penelitian &amp; Penulisasn Ilmiah</t>
  </si>
  <si>
    <t>Jaringan Komputer &amp; Scada</t>
  </si>
  <si>
    <t>Prak. Jaringan Telekomunikasi Telpon</t>
  </si>
  <si>
    <t xml:space="preserve"> Prakt. Antena &amp; Propagasi</t>
  </si>
  <si>
    <t>Prakt. Sistem Transmisi &amp; Frekuensi Tinggi</t>
  </si>
  <si>
    <t>Sistem Transmisi &amp; Frekunesi Tinggi</t>
  </si>
  <si>
    <t>TEL, TTI dan TKKE</t>
  </si>
  <si>
    <t xml:space="preserve"> Prak. Dasar Telekomunikasi</t>
  </si>
  <si>
    <t>Teknik Telekomunikasi &amp; Informasi (TTI)</t>
  </si>
  <si>
    <t>077U003</t>
  </si>
  <si>
    <t xml:space="preserve"> Agama Islam</t>
  </si>
  <si>
    <t>072U003</t>
  </si>
  <si>
    <t xml:space="preserve"> Agama Katolik</t>
  </si>
  <si>
    <t>073U003</t>
  </si>
  <si>
    <t>074U003</t>
  </si>
  <si>
    <t xml:space="preserve"> Agama Protestan</t>
  </si>
  <si>
    <t xml:space="preserve"> Agama Hindu</t>
  </si>
  <si>
    <t>075U003</t>
  </si>
  <si>
    <t>076U003</t>
  </si>
  <si>
    <t xml:space="preserve"> Agama Budha</t>
  </si>
  <si>
    <t xml:space="preserve"> Matematika Teknik I</t>
  </si>
  <si>
    <t xml:space="preserve"> Prakt. Rangk. Listrik &amp; Rangk. Logika</t>
  </si>
  <si>
    <t xml:space="preserve"> Matematika Teknik II</t>
  </si>
  <si>
    <t xml:space="preserve"> Konversi Energi</t>
  </si>
  <si>
    <t xml:space="preserve"> Transmisi Arus Bolak Balik</t>
  </si>
  <si>
    <t xml:space="preserve"> Kompatibilitas Elektromagnetik </t>
  </si>
  <si>
    <t xml:space="preserve"> Elektronika Analog</t>
  </si>
  <si>
    <t xml:space="preserve"> Teknik Digital</t>
  </si>
  <si>
    <t xml:space="preserve"> Jaringan Telekomunikasi Telpon</t>
  </si>
  <si>
    <t xml:space="preserve"> Prak. Jaringan Telekomunikasi Telpon</t>
  </si>
  <si>
    <t xml:space="preserve"> Antena dan Propagasi</t>
  </si>
  <si>
    <t xml:space="preserve"> Sistem Mikroprosesor &amp; Antarmuka</t>
  </si>
  <si>
    <t xml:space="preserve"> Praktikum Mikroprosesor</t>
  </si>
  <si>
    <t xml:space="preserve"> Prakt. Teknologi Isolasi</t>
  </si>
  <si>
    <t xml:space="preserve"> Mesin Arus Searah</t>
  </si>
  <si>
    <t xml:space="preserve"> Pembangkit Tenaga Listrik</t>
  </si>
  <si>
    <t xml:space="preserve"> Mesin Arus Bolak Balik</t>
  </si>
  <si>
    <t xml:space="preserve"> Analisis Sistem Tenaga</t>
  </si>
  <si>
    <t xml:space="preserve"> Keandalan &amp; Stabilitas Sistem Tenaga</t>
  </si>
  <si>
    <t xml:space="preserve"> Teknologi Isolasi</t>
  </si>
  <si>
    <t xml:space="preserve"> Elektronika Digital</t>
  </si>
  <si>
    <t xml:space="preserve"> Prakt.Transformator+Mesin Arus Searah</t>
  </si>
  <si>
    <t xml:space="preserve"> Pengolahan Isyarat Digital</t>
  </si>
  <si>
    <t xml:space="preserve"> Jaringan Komputer</t>
  </si>
  <si>
    <t xml:space="preserve"> Rekayasa Trafik</t>
  </si>
  <si>
    <t xml:space="preserve"> Elektronika Telekomunikasi</t>
  </si>
  <si>
    <t xml:space="preserve"> Tapis Analog Digital</t>
  </si>
  <si>
    <t xml:space="preserve"> Komunikasi Serat Optik</t>
  </si>
  <si>
    <t xml:space="preserve"> Sentral Digital</t>
  </si>
  <si>
    <t xml:space="preserve"> Komunikasi Satelit</t>
  </si>
  <si>
    <t xml:space="preserve"> Prakt. Elektronika Telekomunikasi</t>
  </si>
  <si>
    <t xml:space="preserve"> Pengolahan Sinyal Multimedia</t>
  </si>
  <si>
    <t xml:space="preserve"> Perancangan Jaringan Teresterial</t>
  </si>
  <si>
    <t xml:space="preserve"> Komunikasi Seluler </t>
  </si>
  <si>
    <t xml:space="preserve"> Jaringan Multimedia</t>
  </si>
  <si>
    <t xml:space="preserve"> Teknologi Jaringan Akses</t>
  </si>
  <si>
    <t xml:space="preserve"> Sistem Transmisi &amp; Frekunesi Tinggi</t>
  </si>
  <si>
    <t xml:space="preserve"> Prakt. Sistem Trans &amp; Frek Tinggi</t>
  </si>
  <si>
    <t xml:space="preserve"> Elektronika Daya</t>
  </si>
  <si>
    <t xml:space="preserve"> Teknik Kendali Sistem Tenaga Listrik</t>
  </si>
  <si>
    <t xml:space="preserve"> Teknik Tegangan Tinggi</t>
  </si>
  <si>
    <t xml:space="preserve"> Distribusi Tenaga Listrik</t>
  </si>
  <si>
    <t xml:space="preserve"> Sistem Proteksi I</t>
  </si>
  <si>
    <t xml:space="preserve"> Penggunaan Motor Listrik</t>
  </si>
  <si>
    <t xml:space="preserve"> Praktikum Elektonika.Daya</t>
  </si>
  <si>
    <t xml:space="preserve"> Prakt.(Transmisi) Distribusi Tenaga Listrik</t>
  </si>
  <si>
    <t xml:space="preserve"> Metode Numerik</t>
  </si>
  <si>
    <t xml:space="preserve"> Jaringan Komputer &amp; Scada</t>
  </si>
  <si>
    <t xml:space="preserve"> Prakt. Mesin Arus Bolak Balik</t>
  </si>
  <si>
    <t xml:space="preserve"> Metodologi Penelitian &amp; Penulisasn Ilmiah</t>
  </si>
  <si>
    <t xml:space="preserve"> Kerja Praktek I</t>
  </si>
  <si>
    <t xml:space="preserve"> Kerja Praktek II</t>
  </si>
  <si>
    <t xml:space="preserve"> Peralatan Tenaga Listrik</t>
  </si>
  <si>
    <t xml:space="preserve"> Sistem Proteksi II</t>
  </si>
  <si>
    <t xml:space="preserve"> Prakt. Sistem Proteksi</t>
  </si>
  <si>
    <t xml:space="preserve"> Prakt. Teknik TeganganTinggi</t>
  </si>
  <si>
    <t xml:space="preserve"> Mata Kuliah Pilihan</t>
  </si>
  <si>
    <t xml:space="preserve"> Prak. Pengolahan sinyal &amp; Multimedia</t>
  </si>
  <si>
    <t xml:space="preserve"> Prak. Teknologi Akses</t>
  </si>
  <si>
    <t xml:space="preserve"> Spread Spectrum </t>
  </si>
  <si>
    <t xml:space="preserve"> Seminar</t>
  </si>
  <si>
    <t>T. Komputer, Kendali dan Elektronika (TK)</t>
  </si>
  <si>
    <t xml:space="preserve"> Instalasi Listrik</t>
  </si>
  <si>
    <t xml:space="preserve"> Praktikum Instalasi Listrik </t>
  </si>
  <si>
    <t xml:space="preserve"> Teori Informasi &amp; Pengkodean</t>
  </si>
  <si>
    <t xml:space="preserve"> Algoritma dan Struktur Data</t>
  </si>
  <si>
    <t>101D4102</t>
  </si>
  <si>
    <t>102D4102</t>
  </si>
  <si>
    <t>104D4102</t>
  </si>
  <si>
    <t>103D4102</t>
  </si>
  <si>
    <t>105D4102</t>
  </si>
  <si>
    <t xml:space="preserve"> Prakt. Elektronika Analog</t>
  </si>
  <si>
    <t xml:space="preserve"> Arsitektur Komputer 1</t>
  </si>
  <si>
    <t xml:space="preserve"> Arsitektur Komputer 2</t>
  </si>
  <si>
    <t xml:space="preserve"> Aplikasi penguat Operasional</t>
  </si>
  <si>
    <r>
      <rPr>
        <sz val="11"/>
        <color rgb="FFFF0000"/>
        <rFont val="Arial"/>
        <family val="2"/>
      </rPr>
      <t xml:space="preserve"> Teknologi Transformer </t>
    </r>
    <r>
      <rPr>
        <sz val="11"/>
        <rFont val="Arial"/>
        <family val="2"/>
      </rPr>
      <t xml:space="preserve">   (tambahkan materi)</t>
    </r>
  </si>
  <si>
    <t xml:space="preserve"> Praktikum Elektronika Digital</t>
  </si>
  <si>
    <t xml:space="preserve"> Sistem Kendali</t>
  </si>
  <si>
    <t xml:space="preserve"> Teknologi Kendali Proses</t>
  </si>
  <si>
    <t xml:space="preserve"> Sistem Operasi Komputer</t>
  </si>
  <si>
    <t xml:space="preserve"> Teknologi Rangkaian Terintegrasi</t>
  </si>
  <si>
    <t xml:space="preserve"> Sistem Instrumentasi Elektronika</t>
  </si>
  <si>
    <t xml:space="preserve"> Sistem Kendali Digital</t>
  </si>
  <si>
    <t xml:space="preserve"> Otomasi Industri</t>
  </si>
  <si>
    <t xml:space="preserve"> Prakt. Aplikasi penguat Operasional</t>
  </si>
  <si>
    <t xml:space="preserve"> Prakt. Sist. Instru. Elektronika</t>
  </si>
  <si>
    <t>GBRP</t>
  </si>
  <si>
    <t>?</t>
  </si>
  <si>
    <t>Prof. Salama / Yustinus</t>
  </si>
  <si>
    <t>Kalkulus I</t>
  </si>
  <si>
    <t>Zaenab</t>
  </si>
  <si>
    <t>Tahir / Zahir Z</t>
  </si>
  <si>
    <t>Nien Subaer</t>
  </si>
  <si>
    <t>Rahmat</t>
  </si>
  <si>
    <t>Rahmat / Indra</t>
  </si>
  <si>
    <t>Prof. Tola</t>
  </si>
  <si>
    <t>Prof. Salama/ Elyas</t>
  </si>
  <si>
    <t>Subaer</t>
  </si>
  <si>
    <t>Prof. Nadja/ Rhiza</t>
  </si>
  <si>
    <t>Mukhtar / Bahar</t>
  </si>
  <si>
    <t>Zaenab/Andani</t>
  </si>
  <si>
    <t>Kalkulus I, Kalkulus II</t>
  </si>
  <si>
    <t>Matek I</t>
  </si>
  <si>
    <t>Rahmat / Indrajaya</t>
  </si>
  <si>
    <t>Sri Mawar</t>
  </si>
  <si>
    <t>Rhiza / Yustinus</t>
  </si>
  <si>
    <t>Prof. Salama</t>
  </si>
  <si>
    <t xml:space="preserve">Ansar </t>
  </si>
  <si>
    <t>Herman / Gassing</t>
  </si>
  <si>
    <t>Bahar</t>
  </si>
  <si>
    <t>Gassing</t>
  </si>
  <si>
    <t xml:space="preserve">Tajuddin </t>
  </si>
  <si>
    <t>Prof. Nadja</t>
  </si>
  <si>
    <t>Sri Mawar / Sonny</t>
  </si>
  <si>
    <t>Prof. Nadja / Ansar</t>
  </si>
  <si>
    <t>Yustinus/Gassing</t>
  </si>
  <si>
    <t>Ansar</t>
  </si>
  <si>
    <t xml:space="preserve"> Teknologi Transformer    (tambahkan materi)</t>
  </si>
  <si>
    <t xml:space="preserve"> Sistem Transmisi &amp; Frekuensi Tinggi</t>
  </si>
  <si>
    <t xml:space="preserve"> Prakt.(Transmisi) Distribusi Tng Listrik</t>
  </si>
  <si>
    <t xml:space="preserve"> Kuliah Kerja Nyata</t>
  </si>
  <si>
    <t xml:space="preserve"> Seminar </t>
  </si>
  <si>
    <t xml:space="preserve"> Skripsi</t>
  </si>
  <si>
    <t xml:space="preserve"> Perancangan Sistem Digital</t>
  </si>
  <si>
    <t xml:space="preserve"> Perancangan Sistem Kendali</t>
  </si>
  <si>
    <t xml:space="preserve"> Perancangan Sistem Elektronika</t>
  </si>
  <si>
    <t>205D4102</t>
  </si>
  <si>
    <t>203D4102</t>
  </si>
  <si>
    <t>204D4102</t>
  </si>
  <si>
    <t>206D4102</t>
  </si>
  <si>
    <t>141D4102</t>
  </si>
  <si>
    <t>241D4103</t>
  </si>
  <si>
    <t>242D4103</t>
  </si>
  <si>
    <t>243D4103</t>
  </si>
  <si>
    <t>244D4103</t>
  </si>
  <si>
    <t>245D4103</t>
  </si>
  <si>
    <t>111D4102</t>
  </si>
  <si>
    <t>131D4102</t>
  </si>
  <si>
    <t>171D4102</t>
  </si>
  <si>
    <t>161D4102</t>
  </si>
  <si>
    <t>162D4101</t>
  </si>
  <si>
    <t>151D4101</t>
  </si>
  <si>
    <t>231D4102</t>
  </si>
  <si>
    <t>201D4103</t>
  </si>
  <si>
    <t>202D4102</t>
  </si>
  <si>
    <t>232D4102</t>
  </si>
  <si>
    <t>233D4102</t>
  </si>
  <si>
    <t>207D4101</t>
  </si>
  <si>
    <t>251D4102</t>
  </si>
  <si>
    <t>261D4102</t>
  </si>
  <si>
    <t>271D4102</t>
  </si>
  <si>
    <t>272D4102</t>
  </si>
  <si>
    <t>273D4102</t>
  </si>
  <si>
    <t>274D4102</t>
  </si>
  <si>
    <t>275D4102</t>
  </si>
  <si>
    <t>331D4102</t>
  </si>
  <si>
    <t>332D4101</t>
  </si>
  <si>
    <t>333D4102</t>
  </si>
  <si>
    <t>334D4101</t>
  </si>
  <si>
    <t>335D4101</t>
  </si>
  <si>
    <t>321D4101</t>
  </si>
  <si>
    <t>322D4101</t>
  </si>
  <si>
    <t>323D4102</t>
  </si>
  <si>
    <t>324D4102</t>
  </si>
  <si>
    <t>325D4102</t>
  </si>
  <si>
    <t>351D4102</t>
  </si>
  <si>
    <t>352D4101</t>
  </si>
  <si>
    <t>361D4101</t>
  </si>
  <si>
    <t>371D4102</t>
  </si>
  <si>
    <t>372D4102</t>
  </si>
  <si>
    <t xml:space="preserve"> Sistem Kecerdasan Buatan</t>
  </si>
  <si>
    <t>401D4101</t>
  </si>
  <si>
    <t>402D4102</t>
  </si>
  <si>
    <t>403D4101</t>
  </si>
  <si>
    <t>404D4101</t>
  </si>
  <si>
    <t>441D4101</t>
  </si>
  <si>
    <t>awal</t>
  </si>
  <si>
    <t>Bersama</t>
  </si>
  <si>
    <t xml:space="preserve"> 01 - 09</t>
  </si>
  <si>
    <t>TEL</t>
  </si>
  <si>
    <t>TTI</t>
  </si>
  <si>
    <t>TKKE</t>
  </si>
  <si>
    <t xml:space="preserve"> 11 - 19</t>
  </si>
  <si>
    <t xml:space="preserve"> 21 - 29</t>
  </si>
  <si>
    <t xml:space="preserve"> 31 - 39</t>
  </si>
  <si>
    <t>akhir</t>
  </si>
  <si>
    <t xml:space="preserve"> 41 - 49</t>
  </si>
  <si>
    <t xml:space="preserve"> 51 - 59</t>
  </si>
  <si>
    <t xml:space="preserve"> 61 - 69</t>
  </si>
  <si>
    <t xml:space="preserve"> 71 - 79</t>
  </si>
  <si>
    <t>pilihan</t>
  </si>
  <si>
    <t>skripsi</t>
  </si>
  <si>
    <t>seminar</t>
  </si>
  <si>
    <t>KP1</t>
  </si>
  <si>
    <t>KP2</t>
  </si>
  <si>
    <t>444D4104</t>
  </si>
  <si>
    <t xml:space="preserve"> Rangkaian Penguat Operasional</t>
  </si>
  <si>
    <t xml:space="preserve"> Prakt. Rangkaian Penguat Operasional</t>
  </si>
  <si>
    <t>Rekapitulasi Mata Kuliah Pilihan (untuk semua konsentrasi)</t>
  </si>
  <si>
    <t xml:space="preserve"> Aplikasi Kecerdasan Buatan (***)</t>
  </si>
  <si>
    <t>Aolikasi Penguat Operasional</t>
  </si>
  <si>
    <t xml:space="preserve">Qualitas Sistem Tenaga </t>
  </si>
  <si>
    <t>untuk tahun ke -4</t>
  </si>
  <si>
    <t>405D4101</t>
  </si>
  <si>
    <t>406D4101</t>
  </si>
  <si>
    <t>407D4101</t>
  </si>
  <si>
    <t>408D4101</t>
  </si>
  <si>
    <t>411D4101</t>
  </si>
  <si>
    <t>412D4101</t>
  </si>
  <si>
    <t>413D4101</t>
  </si>
  <si>
    <t>414D4101</t>
  </si>
  <si>
    <t>416D4101</t>
  </si>
  <si>
    <t>417D4101</t>
  </si>
  <si>
    <t>418D4101</t>
  </si>
  <si>
    <t>421D4102</t>
  </si>
  <si>
    <t>422D4102</t>
  </si>
  <si>
    <t>423D4102</t>
  </si>
  <si>
    <t>424D4102</t>
  </si>
  <si>
    <t>425D4102</t>
  </si>
  <si>
    <t>426D4102</t>
  </si>
  <si>
    <t>427D4102</t>
  </si>
  <si>
    <t>428D4102</t>
  </si>
  <si>
    <t>429D4102</t>
  </si>
  <si>
    <t>430D4102</t>
  </si>
  <si>
    <t>431D4102</t>
  </si>
  <si>
    <t>432D4102</t>
  </si>
  <si>
    <t>433D4102</t>
  </si>
  <si>
    <t>434D4102</t>
  </si>
  <si>
    <t>435D4102</t>
  </si>
  <si>
    <t>436D4102</t>
  </si>
  <si>
    <t>437D4102</t>
  </si>
  <si>
    <t>438D4102</t>
  </si>
  <si>
    <t>439D4102</t>
  </si>
  <si>
    <t xml:space="preserve"> Teknologi Komunikasi Lanjut</t>
  </si>
  <si>
    <t xml:space="preserve"> Optimisasi Jaringan Telekomunikasi</t>
  </si>
  <si>
    <t>441D4102</t>
  </si>
  <si>
    <t>440D4102</t>
  </si>
  <si>
    <t>446D4102</t>
  </si>
  <si>
    <t>447D4102</t>
  </si>
  <si>
    <t>448D4102</t>
  </si>
  <si>
    <t>449D4102</t>
  </si>
  <si>
    <t>450D4102</t>
  </si>
  <si>
    <t>451D4102</t>
  </si>
  <si>
    <t>452D4102</t>
  </si>
  <si>
    <t>453D4102</t>
  </si>
  <si>
    <t>454D4102</t>
  </si>
  <si>
    <t>455D4102</t>
  </si>
  <si>
    <t>456D4102</t>
  </si>
  <si>
    <t>457D4102</t>
  </si>
  <si>
    <t>458D4102</t>
  </si>
  <si>
    <t>459D4102</t>
  </si>
  <si>
    <t>460D4102</t>
  </si>
  <si>
    <t>461D4102</t>
  </si>
  <si>
    <t>499D4101</t>
  </si>
  <si>
    <t>442D4102</t>
  </si>
  <si>
    <t xml:space="preserve"> Praktikum Mikroprosesor &amp; Antarmuka</t>
  </si>
  <si>
    <t xml:space="preserve"> Prakt. Pengolahan Isyarat Digital</t>
  </si>
  <si>
    <t xml:space="preserve"> Sistem Scada (*)</t>
  </si>
  <si>
    <t xml:space="preserve">pernah atau sedang  diambil </t>
  </si>
  <si>
    <t>herman</t>
  </si>
  <si>
    <t>indra/mukhtar</t>
  </si>
  <si>
    <t>zahir</t>
  </si>
  <si>
    <t>yustinus</t>
  </si>
  <si>
    <t>salama</t>
  </si>
  <si>
    <t>zaenab</t>
  </si>
  <si>
    <t>sri</t>
  </si>
  <si>
    <t>tahir/andani</t>
  </si>
  <si>
    <t>Nien</t>
  </si>
  <si>
    <t>Elyas</t>
  </si>
  <si>
    <t>Nadja</t>
  </si>
  <si>
    <t>andani</t>
  </si>
  <si>
    <t>mukhtar</t>
  </si>
  <si>
    <t>ansar</t>
  </si>
  <si>
    <t>rahmat</t>
  </si>
  <si>
    <t>Anshar</t>
  </si>
  <si>
    <t>rakhmat/zahir</t>
  </si>
  <si>
    <t>taju/indra</t>
  </si>
  <si>
    <t>tola</t>
  </si>
  <si>
    <t>elyas, taju</t>
  </si>
  <si>
    <t>subaer</t>
  </si>
  <si>
    <t>rhiza</t>
  </si>
  <si>
    <t>nadja</t>
  </si>
  <si>
    <t>bahar</t>
  </si>
  <si>
    <t>andani/elyas</t>
  </si>
  <si>
    <t>merna</t>
  </si>
  <si>
    <t>indra/taju</t>
  </si>
  <si>
    <t>taju</t>
  </si>
  <si>
    <t>frans</t>
  </si>
  <si>
    <t>gassing</t>
  </si>
  <si>
    <t>syafruddin/zul</t>
  </si>
  <si>
    <t>tahir</t>
  </si>
  <si>
    <t>elyas</t>
  </si>
  <si>
    <t>ancha</t>
  </si>
  <si>
    <t>Ejah</t>
  </si>
  <si>
    <t>indra</t>
  </si>
  <si>
    <t>syaf</t>
  </si>
  <si>
    <t>nien</t>
  </si>
  <si>
    <t>merna/novy</t>
  </si>
  <si>
    <t>zul</t>
  </si>
  <si>
    <t>andani/merna</t>
  </si>
  <si>
    <t>indar</t>
  </si>
  <si>
    <t>sonny</t>
  </si>
  <si>
    <t>bayu</t>
  </si>
  <si>
    <t>andreas</t>
  </si>
  <si>
    <t>eja</t>
  </si>
  <si>
    <t>cris</t>
  </si>
  <si>
    <t>tim</t>
  </si>
  <si>
    <t>zahir/andreas vogel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</si>
</sst>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26"/>
      <color theme="1"/>
      <name val="Arial"/>
      <family val="2"/>
    </font>
    <font>
      <b/>
      <sz val="18"/>
      <name val="Arial"/>
      <family val="2"/>
    </font>
    <font>
      <sz val="11"/>
      <name val="Tahoma"/>
      <family val="2"/>
    </font>
    <font>
      <i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name val="Tahoma"/>
      <family val="2"/>
    </font>
    <font>
      <sz val="8"/>
      <color rgb="FF0070C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6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/>
    <xf numFmtId="0" fontId="6" fillId="0" borderId="1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40" xfId="0" applyFont="1" applyFill="1" applyBorder="1" applyAlignment="1">
      <alignment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1" fillId="0" borderId="1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12" fillId="0" borderId="0" xfId="0" applyFont="1"/>
    <xf numFmtId="0" fontId="10" fillId="0" borderId="28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1" fillId="0" borderId="0" xfId="0" applyFont="1"/>
    <xf numFmtId="0" fontId="3" fillId="0" borderId="11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13" fillId="3" borderId="8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30" xfId="0" applyFont="1" applyFill="1" applyBorder="1" applyAlignment="1">
      <alignment horizontal="center" vertical="center"/>
    </xf>
    <xf numFmtId="0" fontId="14" fillId="0" borderId="0" xfId="0" applyFont="1"/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3" fillId="3" borderId="0" xfId="0" applyFont="1" applyFill="1"/>
    <xf numFmtId="0" fontId="1" fillId="3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6" fillId="0" borderId="1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3" fillId="0" borderId="8" xfId="0" applyFont="1" applyFill="1" applyBorder="1"/>
    <xf numFmtId="0" fontId="3" fillId="0" borderId="0" xfId="0" applyFont="1" applyFill="1" applyAlignment="1">
      <alignment horizontal="center"/>
    </xf>
    <xf numFmtId="0" fontId="3" fillId="0" borderId="11" xfId="0" applyFont="1" applyFill="1" applyBorder="1"/>
    <xf numFmtId="0" fontId="13" fillId="0" borderId="0" xfId="0" applyFont="1" applyFill="1"/>
    <xf numFmtId="0" fontId="3" fillId="0" borderId="0" xfId="0" applyFont="1"/>
    <xf numFmtId="0" fontId="3" fillId="0" borderId="10" xfId="0" applyFont="1" applyBorder="1"/>
    <xf numFmtId="0" fontId="3" fillId="0" borderId="13" xfId="0" applyFont="1" applyBorder="1"/>
    <xf numFmtId="0" fontId="1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0" xfId="0" applyFont="1"/>
    <xf numFmtId="0" fontId="1" fillId="0" borderId="3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0" fillId="0" borderId="48" xfId="0" applyFont="1" applyFill="1" applyBorder="1"/>
    <xf numFmtId="0" fontId="16" fillId="0" borderId="7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0" xfId="0" applyFont="1" applyFill="1"/>
    <xf numFmtId="0" fontId="1" fillId="0" borderId="13" xfId="0" applyFont="1" applyFill="1" applyBorder="1" applyAlignment="1">
      <alignment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48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3" fillId="0" borderId="18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/>
    <xf numFmtId="0" fontId="16" fillId="0" borderId="0" xfId="0" applyFont="1" applyFill="1" applyBorder="1" applyAlignment="1">
      <alignment horizontal="center" vertical="center"/>
    </xf>
    <xf numFmtId="43" fontId="0" fillId="0" borderId="0" xfId="1" applyFont="1"/>
    <xf numFmtId="0" fontId="13" fillId="0" borderId="14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0" fontId="13" fillId="3" borderId="11" xfId="0" applyFont="1" applyFill="1" applyBorder="1"/>
    <xf numFmtId="0" fontId="13" fillId="0" borderId="14" xfId="0" applyFont="1" applyFill="1" applyBorder="1" applyAlignment="1">
      <alignment vertical="center"/>
    </xf>
    <xf numFmtId="0" fontId="13" fillId="0" borderId="21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11" xfId="0" applyFont="1" applyFill="1" applyBorder="1"/>
    <xf numFmtId="0" fontId="21" fillId="0" borderId="0" xfId="0" applyFont="1"/>
    <xf numFmtId="0" fontId="22" fillId="0" borderId="1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0" xfId="0" applyFont="1"/>
    <xf numFmtId="0" fontId="22" fillId="0" borderId="3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right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1" fillId="0" borderId="10" xfId="0" applyFont="1" applyBorder="1"/>
    <xf numFmtId="0" fontId="23" fillId="0" borderId="46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1" fillId="0" borderId="13" xfId="0" applyFont="1" applyBorder="1"/>
    <xf numFmtId="0" fontId="23" fillId="0" borderId="47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5" fillId="0" borderId="0" xfId="0" applyFont="1"/>
    <xf numFmtId="0" fontId="22" fillId="0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vertical="center"/>
    </xf>
    <xf numFmtId="0" fontId="23" fillId="3" borderId="8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left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4" fillId="0" borderId="11" xfId="0" applyFont="1" applyFill="1" applyBorder="1"/>
    <xf numFmtId="0" fontId="25" fillId="0" borderId="48" xfId="0" applyFont="1" applyFill="1" applyBorder="1"/>
    <xf numFmtId="0" fontId="23" fillId="3" borderId="14" xfId="0" applyFont="1" applyFill="1" applyBorder="1" applyAlignment="1">
      <alignment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38" xfId="0" applyFont="1" applyFill="1" applyBorder="1" applyAlignment="1">
      <alignment horizontal="center" vertical="center"/>
    </xf>
    <xf numFmtId="0" fontId="24" fillId="3" borderId="8" xfId="0" applyFont="1" applyFill="1" applyBorder="1"/>
    <xf numFmtId="0" fontId="21" fillId="3" borderId="8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4" fillId="3" borderId="11" xfId="0" applyFont="1" applyFill="1" applyBorder="1"/>
    <xf numFmtId="0" fontId="23" fillId="0" borderId="26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48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vertical="center"/>
    </xf>
    <xf numFmtId="0" fontId="23" fillId="0" borderId="28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24" fillId="3" borderId="0" xfId="0" applyFont="1" applyFill="1"/>
    <xf numFmtId="0" fontId="21" fillId="0" borderId="0" xfId="0" applyFont="1" applyAlignment="1">
      <alignment horizontal="center"/>
    </xf>
    <xf numFmtId="0" fontId="28" fillId="0" borderId="11" xfId="0" applyFont="1" applyFill="1" applyBorder="1" applyAlignment="1">
      <alignment vertical="center"/>
    </xf>
    <xf numFmtId="0" fontId="21" fillId="0" borderId="12" xfId="0" applyFont="1" applyBorder="1" applyAlignment="1">
      <alignment horizontal="center"/>
    </xf>
    <xf numFmtId="0" fontId="23" fillId="0" borderId="10" xfId="0" applyFont="1" applyFill="1" applyBorder="1" applyAlignment="1">
      <alignment vertical="center"/>
    </xf>
    <xf numFmtId="0" fontId="25" fillId="0" borderId="0" xfId="0" applyFont="1" applyFill="1"/>
    <xf numFmtId="0" fontId="23" fillId="0" borderId="13" xfId="0" applyFont="1" applyFill="1" applyBorder="1" applyAlignment="1">
      <alignment vertical="center"/>
    </xf>
    <xf numFmtId="0" fontId="21" fillId="0" borderId="15" xfId="0" applyFont="1" applyBorder="1" applyAlignment="1">
      <alignment horizontal="center"/>
    </xf>
    <xf numFmtId="0" fontId="23" fillId="0" borderId="28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vertical="center"/>
    </xf>
    <xf numFmtId="0" fontId="22" fillId="0" borderId="39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164" fontId="0" fillId="0" borderId="0" xfId="1" applyNumberFormat="1" applyFont="1"/>
    <xf numFmtId="164" fontId="0" fillId="0" borderId="0" xfId="0" applyNumberForma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opLeftCell="A20" zoomScale="148" zoomScaleNormal="148" workbookViewId="0">
      <selection activeCell="D34" sqref="D34"/>
    </sheetView>
  </sheetViews>
  <sheetFormatPr defaultRowHeight="15"/>
  <cols>
    <col min="1" max="1" width="12.85546875" customWidth="1"/>
    <col min="2" max="2" width="31.28515625" customWidth="1"/>
    <col min="3" max="3" width="4.85546875" customWidth="1"/>
    <col min="4" max="4" width="4.28515625" customWidth="1"/>
    <col min="5" max="5" width="4.5703125" customWidth="1"/>
    <col min="6" max="6" width="36.140625" customWidth="1"/>
    <col min="7" max="7" width="3.85546875" customWidth="1"/>
    <col min="9" max="9" width="4" customWidth="1"/>
    <col min="11" max="11" width="41.7109375" customWidth="1"/>
    <col min="12" max="12" width="4.5703125" customWidth="1"/>
    <col min="13" max="13" width="5" customWidth="1"/>
    <col min="14" max="14" width="4.5703125" customWidth="1"/>
  </cols>
  <sheetData>
    <row r="1" spans="1:14">
      <c r="A1" s="347" t="s">
        <v>420</v>
      </c>
      <c r="B1" s="347"/>
      <c r="C1" s="347"/>
      <c r="D1" s="347"/>
      <c r="E1" s="347"/>
      <c r="F1" s="1"/>
      <c r="J1" t="s">
        <v>430</v>
      </c>
    </row>
    <row r="2" spans="1:14" ht="15.75" thickBot="1">
      <c r="A2" s="2"/>
      <c r="B2" s="2"/>
      <c r="C2" s="2"/>
      <c r="D2" s="2"/>
      <c r="E2" s="2"/>
      <c r="F2" s="2"/>
    </row>
    <row r="3" spans="1:14" ht="16.5" thickTop="1" thickBot="1">
      <c r="A3" s="3" t="s">
        <v>0</v>
      </c>
      <c r="B3" s="4"/>
      <c r="C3" s="5" t="s">
        <v>1</v>
      </c>
      <c r="D3" s="5" t="s">
        <v>2</v>
      </c>
      <c r="E3" s="5" t="s">
        <v>3</v>
      </c>
      <c r="F3" s="131"/>
      <c r="G3" s="131" t="s">
        <v>418</v>
      </c>
    </row>
    <row r="4" spans="1:14" ht="16.5" thickTop="1" thickBot="1">
      <c r="A4" s="6" t="s">
        <v>4</v>
      </c>
      <c r="B4" s="7" t="s">
        <v>5</v>
      </c>
      <c r="C4" s="8">
        <f>SUM(C5:C21)</f>
        <v>15</v>
      </c>
      <c r="D4" s="8">
        <f>SUM(D5:D21)</f>
        <v>5</v>
      </c>
      <c r="E4" s="9">
        <f>SUM(E5:E13)</f>
        <v>20</v>
      </c>
      <c r="F4" s="131"/>
      <c r="I4" s="135" t="s">
        <v>433</v>
      </c>
      <c r="J4" s="135" t="s">
        <v>431</v>
      </c>
      <c r="K4" s="135" t="s">
        <v>432</v>
      </c>
      <c r="L4" s="135"/>
    </row>
    <row r="5" spans="1:14">
      <c r="A5" s="10" t="s">
        <v>6</v>
      </c>
      <c r="B5" s="11" t="s">
        <v>7</v>
      </c>
      <c r="C5" s="12">
        <v>3</v>
      </c>
      <c r="D5" s="12">
        <v>0</v>
      </c>
      <c r="E5" s="13">
        <f>C5+D5</f>
        <v>3</v>
      </c>
      <c r="F5" s="11" t="s">
        <v>7</v>
      </c>
      <c r="G5" s="12">
        <v>3</v>
      </c>
      <c r="I5" s="135">
        <v>1</v>
      </c>
      <c r="K5" s="11" t="s">
        <v>434</v>
      </c>
      <c r="L5" s="12">
        <v>3</v>
      </c>
    </row>
    <row r="6" spans="1:14">
      <c r="A6" s="14" t="s">
        <v>8</v>
      </c>
      <c r="B6" s="15" t="s">
        <v>9</v>
      </c>
      <c r="C6" s="16">
        <v>2</v>
      </c>
      <c r="D6" s="16">
        <v>0</v>
      </c>
      <c r="E6" s="17">
        <f>SUM(C6:D6)</f>
        <v>2</v>
      </c>
      <c r="F6" s="15" t="s">
        <v>9</v>
      </c>
      <c r="G6" s="16">
        <v>2</v>
      </c>
      <c r="I6" s="135">
        <v>2</v>
      </c>
      <c r="K6" s="15" t="s">
        <v>435</v>
      </c>
      <c r="L6" s="16">
        <v>2</v>
      </c>
    </row>
    <row r="7" spans="1:14">
      <c r="A7" s="14" t="s">
        <v>11</v>
      </c>
      <c r="B7" s="15" t="s">
        <v>12</v>
      </c>
      <c r="C7" s="16">
        <v>2</v>
      </c>
      <c r="D7" s="16">
        <v>1</v>
      </c>
      <c r="E7" s="17">
        <f t="shared" ref="E7:E13" si="0">C7+D7</f>
        <v>3</v>
      </c>
      <c r="F7" s="15" t="s">
        <v>12</v>
      </c>
      <c r="G7" s="16">
        <v>3</v>
      </c>
      <c r="I7" s="135">
        <v>3</v>
      </c>
      <c r="K7" s="15" t="s">
        <v>436</v>
      </c>
      <c r="L7" s="16">
        <v>3</v>
      </c>
    </row>
    <row r="8" spans="1:14">
      <c r="A8" s="14" t="s">
        <v>13</v>
      </c>
      <c r="B8" s="15" t="s">
        <v>14</v>
      </c>
      <c r="C8" s="16">
        <v>2</v>
      </c>
      <c r="D8" s="16">
        <v>1</v>
      </c>
      <c r="E8" s="17">
        <f t="shared" si="0"/>
        <v>3</v>
      </c>
      <c r="F8" s="15" t="s">
        <v>14</v>
      </c>
      <c r="G8" s="16">
        <v>3</v>
      </c>
      <c r="I8" s="135">
        <v>4</v>
      </c>
      <c r="K8" s="15" t="s">
        <v>437</v>
      </c>
      <c r="L8" s="16">
        <v>3</v>
      </c>
    </row>
    <row r="9" spans="1:14">
      <c r="A9" s="14" t="s">
        <v>15</v>
      </c>
      <c r="B9" s="18" t="s">
        <v>421</v>
      </c>
      <c r="C9" s="16">
        <v>2</v>
      </c>
      <c r="D9" s="16">
        <v>0</v>
      </c>
      <c r="E9" s="17">
        <f t="shared" si="0"/>
        <v>2</v>
      </c>
      <c r="F9" s="18" t="s">
        <v>421</v>
      </c>
      <c r="G9" s="16">
        <v>2</v>
      </c>
      <c r="I9" s="135">
        <v>5</v>
      </c>
      <c r="K9" s="18" t="s">
        <v>421</v>
      </c>
      <c r="L9" s="16">
        <v>2</v>
      </c>
    </row>
    <row r="10" spans="1:14">
      <c r="A10" s="14" t="s">
        <v>16</v>
      </c>
      <c r="B10" s="15" t="s">
        <v>17</v>
      </c>
      <c r="C10" s="16">
        <v>1</v>
      </c>
      <c r="D10" s="16">
        <v>1</v>
      </c>
      <c r="E10" s="17">
        <f t="shared" si="0"/>
        <v>2</v>
      </c>
      <c r="F10" s="15" t="s">
        <v>17</v>
      </c>
      <c r="G10" s="16">
        <v>2</v>
      </c>
      <c r="I10" s="135">
        <v>6</v>
      </c>
      <c r="K10" s="15" t="s">
        <v>438</v>
      </c>
      <c r="L10" s="16">
        <v>2</v>
      </c>
      <c r="M10" s="135">
        <v>1</v>
      </c>
      <c r="N10" s="135">
        <v>1</v>
      </c>
    </row>
    <row r="11" spans="1:14">
      <c r="A11" s="14" t="s">
        <v>18</v>
      </c>
      <c r="B11" s="15" t="s">
        <v>19</v>
      </c>
      <c r="C11" s="16">
        <v>1</v>
      </c>
      <c r="D11" s="16">
        <v>1</v>
      </c>
      <c r="E11" s="17">
        <f t="shared" si="0"/>
        <v>2</v>
      </c>
      <c r="F11" s="15" t="s">
        <v>19</v>
      </c>
      <c r="G11" s="16">
        <v>2</v>
      </c>
      <c r="I11" s="135">
        <v>7</v>
      </c>
      <c r="K11" s="15" t="s">
        <v>439</v>
      </c>
      <c r="L11" s="16">
        <v>2</v>
      </c>
    </row>
    <row r="12" spans="1:14">
      <c r="A12" s="128" t="s">
        <v>10</v>
      </c>
      <c r="B12" s="30" t="s">
        <v>412</v>
      </c>
      <c r="C12" s="129">
        <v>2</v>
      </c>
      <c r="D12" s="129">
        <v>0</v>
      </c>
      <c r="E12" s="29">
        <f t="shared" si="0"/>
        <v>2</v>
      </c>
      <c r="F12" s="30" t="s">
        <v>412</v>
      </c>
      <c r="G12" s="129">
        <v>2</v>
      </c>
      <c r="I12" s="135">
        <v>8</v>
      </c>
      <c r="K12" s="30" t="s">
        <v>412</v>
      </c>
      <c r="L12" s="129">
        <v>2</v>
      </c>
    </row>
    <row r="13" spans="1:14" ht="15.75" thickBot="1">
      <c r="A13" s="19" t="s">
        <v>20</v>
      </c>
      <c r="B13" s="20" t="s">
        <v>21</v>
      </c>
      <c r="C13" s="21">
        <v>0</v>
      </c>
      <c r="D13" s="21">
        <v>1</v>
      </c>
      <c r="E13" s="22">
        <f t="shared" si="0"/>
        <v>1</v>
      </c>
      <c r="F13" s="136" t="s">
        <v>422</v>
      </c>
      <c r="I13" s="135">
        <v>9</v>
      </c>
      <c r="K13" s="136" t="s">
        <v>440</v>
      </c>
      <c r="L13" s="135">
        <v>2</v>
      </c>
    </row>
    <row r="14" spans="1:14" ht="15.75" thickTop="1">
      <c r="E14" s="132">
        <f>SUM(E5:E13)</f>
        <v>20</v>
      </c>
      <c r="F14" s="136" t="s">
        <v>423</v>
      </c>
      <c r="G14" s="133">
        <v>2</v>
      </c>
      <c r="I14" s="135"/>
    </row>
    <row r="15" spans="1:14">
      <c r="B15" s="130" t="s">
        <v>22</v>
      </c>
      <c r="G15" s="133">
        <f>SUM(G5:G14)</f>
        <v>21</v>
      </c>
      <c r="I15" s="135"/>
      <c r="L15" s="135">
        <f>SUM(L5:L14)</f>
        <v>21</v>
      </c>
    </row>
    <row r="16" spans="1:14">
      <c r="B16" s="130" t="s">
        <v>415</v>
      </c>
      <c r="I16" s="135"/>
    </row>
    <row r="17" spans="1:12">
      <c r="B17" s="130" t="s">
        <v>416</v>
      </c>
      <c r="J17" t="s">
        <v>441</v>
      </c>
    </row>
    <row r="18" spans="1:12">
      <c r="B18" s="130" t="s">
        <v>417</v>
      </c>
    </row>
    <row r="20" spans="1:12" ht="15.75" thickBot="1">
      <c r="J20" t="s">
        <v>441</v>
      </c>
    </row>
    <row r="21" spans="1:12" ht="16.5" thickTop="1" thickBot="1">
      <c r="A21" s="348" t="s">
        <v>23</v>
      </c>
      <c r="B21" s="349"/>
      <c r="C21" s="5" t="s">
        <v>1</v>
      </c>
      <c r="D21" s="5" t="s">
        <v>2</v>
      </c>
      <c r="E21" s="5" t="s">
        <v>3</v>
      </c>
      <c r="F21" s="131"/>
    </row>
    <row r="22" spans="1:12" ht="16.5" thickTop="1" thickBot="1">
      <c r="A22" s="6" t="s">
        <v>4</v>
      </c>
      <c r="B22" s="7" t="s">
        <v>5</v>
      </c>
      <c r="C22" s="8">
        <f>SUM(C23:C38)</f>
        <v>60</v>
      </c>
      <c r="D22" s="8">
        <f>SUM(D23:D38)</f>
        <v>7</v>
      </c>
      <c r="E22" s="9">
        <f>SUM(E23:E38)</f>
        <v>45</v>
      </c>
      <c r="F22" s="131"/>
      <c r="I22" s="135" t="s">
        <v>433</v>
      </c>
      <c r="J22" s="135" t="s">
        <v>431</v>
      </c>
      <c r="K22" s="135" t="s">
        <v>432</v>
      </c>
      <c r="L22" s="135"/>
    </row>
    <row r="23" spans="1:12">
      <c r="A23" s="14" t="s">
        <v>24</v>
      </c>
      <c r="B23" s="15" t="s">
        <v>25</v>
      </c>
      <c r="C23" s="23">
        <v>3</v>
      </c>
      <c r="D23" s="23">
        <v>1</v>
      </c>
      <c r="E23" s="13">
        <f t="shared" ref="E23:E31" si="1">C23+D23</f>
        <v>4</v>
      </c>
      <c r="F23" s="15" t="s">
        <v>25</v>
      </c>
      <c r="G23" s="23">
        <v>3</v>
      </c>
      <c r="I23" s="135">
        <v>1</v>
      </c>
      <c r="K23" s="15" t="s">
        <v>442</v>
      </c>
      <c r="L23" s="23">
        <v>3</v>
      </c>
    </row>
    <row r="24" spans="1:12">
      <c r="A24" s="14" t="s">
        <v>26</v>
      </c>
      <c r="B24" s="15" t="s">
        <v>27</v>
      </c>
      <c r="C24" s="23">
        <v>3</v>
      </c>
      <c r="D24" s="23">
        <v>1</v>
      </c>
      <c r="E24" s="13">
        <f t="shared" si="1"/>
        <v>4</v>
      </c>
      <c r="F24" s="15" t="s">
        <v>27</v>
      </c>
      <c r="G24" s="23">
        <v>3</v>
      </c>
      <c r="I24" s="135">
        <v>2</v>
      </c>
      <c r="K24" s="15" t="s">
        <v>443</v>
      </c>
      <c r="L24" s="23">
        <v>3</v>
      </c>
    </row>
    <row r="25" spans="1:12">
      <c r="A25" s="14" t="s">
        <v>28</v>
      </c>
      <c r="B25" s="15" t="s">
        <v>29</v>
      </c>
      <c r="C25" s="23">
        <v>2</v>
      </c>
      <c r="D25" s="23">
        <v>0</v>
      </c>
      <c r="E25" s="17">
        <f t="shared" si="1"/>
        <v>2</v>
      </c>
      <c r="F25" s="15" t="s">
        <v>29</v>
      </c>
      <c r="G25" s="23">
        <v>2</v>
      </c>
      <c r="I25" s="135">
        <v>3</v>
      </c>
      <c r="K25" s="15" t="s">
        <v>444</v>
      </c>
      <c r="L25" s="23">
        <v>2</v>
      </c>
    </row>
    <row r="26" spans="1:12">
      <c r="A26" s="14" t="s">
        <v>30</v>
      </c>
      <c r="B26" s="15" t="s">
        <v>31</v>
      </c>
      <c r="C26" s="23">
        <v>3</v>
      </c>
      <c r="D26" s="23">
        <v>0</v>
      </c>
      <c r="E26" s="17">
        <f t="shared" si="1"/>
        <v>3</v>
      </c>
      <c r="F26" s="15" t="s">
        <v>31</v>
      </c>
      <c r="G26" s="23">
        <v>3</v>
      </c>
      <c r="I26" s="135">
        <v>4</v>
      </c>
      <c r="K26" s="15" t="s">
        <v>445</v>
      </c>
      <c r="L26" s="23">
        <v>3</v>
      </c>
    </row>
    <row r="27" spans="1:12">
      <c r="A27" s="14" t="s">
        <v>32</v>
      </c>
      <c r="B27" s="15" t="s">
        <v>33</v>
      </c>
      <c r="C27" s="23">
        <v>2</v>
      </c>
      <c r="D27" s="23">
        <v>0</v>
      </c>
      <c r="E27" s="17">
        <f t="shared" si="1"/>
        <v>2</v>
      </c>
      <c r="F27" s="15" t="s">
        <v>33</v>
      </c>
      <c r="G27" s="23">
        <v>2</v>
      </c>
      <c r="I27" s="135">
        <v>5</v>
      </c>
      <c r="K27" s="15" t="s">
        <v>446</v>
      </c>
      <c r="L27" s="23">
        <v>2</v>
      </c>
    </row>
    <row r="28" spans="1:12">
      <c r="A28" s="14" t="s">
        <v>34</v>
      </c>
      <c r="B28" s="15" t="s">
        <v>35</v>
      </c>
      <c r="C28" s="16">
        <v>2</v>
      </c>
      <c r="D28" s="23">
        <v>0</v>
      </c>
      <c r="E28" s="13">
        <f t="shared" si="1"/>
        <v>2</v>
      </c>
      <c r="F28" s="15" t="s">
        <v>35</v>
      </c>
      <c r="G28" s="16">
        <v>2</v>
      </c>
      <c r="I28" s="135">
        <v>6</v>
      </c>
      <c r="K28" s="15" t="s">
        <v>447</v>
      </c>
      <c r="L28" s="16">
        <v>2</v>
      </c>
    </row>
    <row r="29" spans="1:12">
      <c r="A29" s="14" t="s">
        <v>36</v>
      </c>
      <c r="B29" s="15" t="s">
        <v>37</v>
      </c>
      <c r="C29" s="23">
        <v>2</v>
      </c>
      <c r="D29" s="23">
        <v>0</v>
      </c>
      <c r="E29" s="13">
        <f t="shared" si="1"/>
        <v>2</v>
      </c>
      <c r="F29" s="15" t="s">
        <v>425</v>
      </c>
      <c r="G29" s="23">
        <v>1</v>
      </c>
      <c r="I29" s="135">
        <v>7</v>
      </c>
      <c r="K29" s="136" t="s">
        <v>426</v>
      </c>
      <c r="L29" s="23">
        <v>2</v>
      </c>
    </row>
    <row r="30" spans="1:12">
      <c r="A30" s="14" t="s">
        <v>38</v>
      </c>
      <c r="B30" s="15" t="s">
        <v>39</v>
      </c>
      <c r="C30" s="23">
        <v>2</v>
      </c>
      <c r="D30" s="23">
        <v>0</v>
      </c>
      <c r="E30" s="13">
        <f t="shared" si="1"/>
        <v>2</v>
      </c>
      <c r="F30" s="15" t="s">
        <v>39</v>
      </c>
      <c r="G30" s="23">
        <v>2</v>
      </c>
      <c r="I30" s="135">
        <v>8</v>
      </c>
      <c r="K30" s="15" t="s">
        <v>450</v>
      </c>
      <c r="L30" s="23">
        <v>2</v>
      </c>
    </row>
    <row r="31" spans="1:12" ht="15.75" thickBot="1">
      <c r="A31" s="19" t="s">
        <v>40</v>
      </c>
      <c r="B31" s="20" t="s">
        <v>63</v>
      </c>
      <c r="C31" s="24">
        <v>1</v>
      </c>
      <c r="D31" s="24">
        <v>1</v>
      </c>
      <c r="E31" s="22">
        <f t="shared" si="1"/>
        <v>2</v>
      </c>
      <c r="F31" s="20" t="s">
        <v>41</v>
      </c>
      <c r="G31" s="24">
        <v>1</v>
      </c>
      <c r="I31" s="135">
        <v>9</v>
      </c>
      <c r="K31" s="15" t="s">
        <v>448</v>
      </c>
      <c r="L31" s="23">
        <v>1</v>
      </c>
    </row>
    <row r="32" spans="1:12" ht="16.5" thickTop="1" thickBot="1">
      <c r="A32" s="19" t="s">
        <v>22</v>
      </c>
      <c r="B32" s="20" t="s">
        <v>22</v>
      </c>
      <c r="C32" s="24">
        <v>20</v>
      </c>
      <c r="D32" s="24" t="s">
        <v>22</v>
      </c>
      <c r="E32" s="22" t="s">
        <v>22</v>
      </c>
      <c r="F32" s="136" t="s">
        <v>426</v>
      </c>
      <c r="G32" s="27">
        <v>2</v>
      </c>
      <c r="I32" s="135">
        <v>10</v>
      </c>
      <c r="K32" s="20" t="s">
        <v>449</v>
      </c>
      <c r="L32" s="24">
        <v>1</v>
      </c>
    </row>
    <row r="33" spans="1:12" ht="15.75" thickTop="1">
      <c r="A33" s="134"/>
      <c r="B33" s="130" t="s">
        <v>424</v>
      </c>
      <c r="C33" s="134">
        <v>2</v>
      </c>
      <c r="D33" s="134"/>
      <c r="E33" s="134"/>
      <c r="F33" s="134"/>
      <c r="G33">
        <f>SUM(G23:G32)</f>
        <v>21</v>
      </c>
      <c r="I33" s="135"/>
    </row>
    <row r="34" spans="1:12">
      <c r="A34" s="134"/>
      <c r="B34" s="130"/>
      <c r="C34" s="134"/>
      <c r="D34" s="134"/>
      <c r="E34" s="134"/>
      <c r="F34" s="134"/>
      <c r="L34">
        <f>SUM(L23:L33)</f>
        <v>21</v>
      </c>
    </row>
    <row r="35" spans="1:12" ht="15.75" thickBot="1"/>
    <row r="36" spans="1:12" ht="16.5" thickTop="1" thickBot="1">
      <c r="A36" s="25" t="s">
        <v>42</v>
      </c>
      <c r="B36" s="25"/>
      <c r="C36" s="5" t="s">
        <v>1</v>
      </c>
      <c r="D36" s="5" t="s">
        <v>2</v>
      </c>
      <c r="E36" s="5" t="s">
        <v>3</v>
      </c>
      <c r="F36" s="131"/>
    </row>
    <row r="37" spans="1:12" ht="16.5" thickTop="1" thickBot="1">
      <c r="A37" s="26" t="s">
        <v>4</v>
      </c>
      <c r="B37" s="7" t="s">
        <v>5</v>
      </c>
      <c r="C37" s="8">
        <f>SUM(C38:C51)</f>
        <v>17</v>
      </c>
      <c r="D37" s="8">
        <f>SUM(D38:D51)</f>
        <v>3</v>
      </c>
      <c r="E37" s="9">
        <f>SUM(E38:E51)</f>
        <v>20</v>
      </c>
      <c r="F37" s="131"/>
      <c r="I37" s="135" t="s">
        <v>433</v>
      </c>
      <c r="J37" s="135" t="s">
        <v>431</v>
      </c>
      <c r="K37" s="135" t="s">
        <v>432</v>
      </c>
      <c r="L37" s="135"/>
    </row>
    <row r="38" spans="1:12">
      <c r="A38" s="14" t="s">
        <v>43</v>
      </c>
      <c r="B38" s="15" t="s">
        <v>44</v>
      </c>
      <c r="C38" s="23">
        <v>1</v>
      </c>
      <c r="D38" s="23">
        <v>1</v>
      </c>
      <c r="E38" s="13">
        <f>C38+D38</f>
        <v>2</v>
      </c>
      <c r="F38" s="15" t="s">
        <v>427</v>
      </c>
      <c r="G38" s="23">
        <v>2</v>
      </c>
      <c r="I38" s="135">
        <v>1</v>
      </c>
      <c r="K38" s="15" t="s">
        <v>451</v>
      </c>
      <c r="L38" s="23">
        <v>2</v>
      </c>
    </row>
    <row r="39" spans="1:12">
      <c r="A39" s="14" t="s">
        <v>22</v>
      </c>
      <c r="B39" s="15" t="s">
        <v>45</v>
      </c>
      <c r="C39" s="23" t="s">
        <v>22</v>
      </c>
      <c r="D39" s="23" t="s">
        <v>22</v>
      </c>
      <c r="E39" s="17" t="s">
        <v>22</v>
      </c>
      <c r="F39" s="15" t="s">
        <v>429</v>
      </c>
      <c r="G39" s="23">
        <v>3</v>
      </c>
      <c r="I39" s="135">
        <v>2</v>
      </c>
      <c r="K39" s="15" t="s">
        <v>452</v>
      </c>
      <c r="L39" s="23">
        <v>3</v>
      </c>
    </row>
    <row r="40" spans="1:12">
      <c r="A40" s="14" t="s">
        <v>22</v>
      </c>
      <c r="B40" s="15" t="s">
        <v>46</v>
      </c>
      <c r="C40" s="27" t="s">
        <v>22</v>
      </c>
      <c r="D40" s="27" t="s">
        <v>22</v>
      </c>
      <c r="E40" s="13" t="s">
        <v>22</v>
      </c>
      <c r="F40" s="28" t="s">
        <v>51</v>
      </c>
      <c r="G40" s="27">
        <v>2</v>
      </c>
      <c r="I40" s="135">
        <v>3</v>
      </c>
      <c r="K40" s="28" t="s">
        <v>453</v>
      </c>
      <c r="L40" s="27">
        <v>2</v>
      </c>
    </row>
    <row r="41" spans="1:12">
      <c r="A41" s="14" t="s">
        <v>22</v>
      </c>
      <c r="B41" s="15" t="s">
        <v>47</v>
      </c>
      <c r="C41" s="23" t="s">
        <v>22</v>
      </c>
      <c r="D41" s="23" t="s">
        <v>22</v>
      </c>
      <c r="E41" s="13" t="s">
        <v>22</v>
      </c>
      <c r="F41" s="15" t="s">
        <v>53</v>
      </c>
      <c r="G41" s="23">
        <v>2</v>
      </c>
      <c r="I41" s="135">
        <v>4</v>
      </c>
      <c r="K41" s="15" t="s">
        <v>454</v>
      </c>
      <c r="L41" s="23">
        <v>2</v>
      </c>
    </row>
    <row r="42" spans="1:12">
      <c r="A42" s="14" t="s">
        <v>48</v>
      </c>
      <c r="B42" s="15" t="s">
        <v>49</v>
      </c>
      <c r="C42" s="23">
        <v>2</v>
      </c>
      <c r="D42" s="23">
        <v>0</v>
      </c>
      <c r="E42" s="17">
        <f>C42+D42</f>
        <v>2</v>
      </c>
      <c r="F42" s="15" t="s">
        <v>55</v>
      </c>
      <c r="G42" s="23">
        <v>2</v>
      </c>
      <c r="I42" s="135">
        <v>5</v>
      </c>
      <c r="K42" s="15" t="s">
        <v>455</v>
      </c>
      <c r="L42" s="23">
        <v>2</v>
      </c>
    </row>
    <row r="43" spans="1:12">
      <c r="A43" s="14" t="s">
        <v>50</v>
      </c>
      <c r="B43" s="28" t="s">
        <v>51</v>
      </c>
      <c r="C43" s="27">
        <v>2</v>
      </c>
      <c r="D43" s="27">
        <v>0</v>
      </c>
      <c r="E43" s="13">
        <f>C43+D43</f>
        <v>2</v>
      </c>
      <c r="F43" s="15" t="s">
        <v>57</v>
      </c>
      <c r="G43" s="12">
        <v>2</v>
      </c>
      <c r="I43" s="135">
        <v>6</v>
      </c>
      <c r="K43" s="15" t="s">
        <v>456</v>
      </c>
      <c r="L43" s="12">
        <v>2</v>
      </c>
    </row>
    <row r="44" spans="1:12">
      <c r="A44" s="14" t="s">
        <v>52</v>
      </c>
      <c r="B44" s="15" t="s">
        <v>53</v>
      </c>
      <c r="C44" s="23">
        <v>2</v>
      </c>
      <c r="D44" s="23">
        <v>0</v>
      </c>
      <c r="E44" s="13">
        <v>2</v>
      </c>
      <c r="F44" s="15" t="s">
        <v>59</v>
      </c>
      <c r="G44" s="23">
        <v>2</v>
      </c>
      <c r="I44" s="135">
        <v>7</v>
      </c>
      <c r="K44" s="15" t="s">
        <v>457</v>
      </c>
      <c r="L44" s="23">
        <v>2</v>
      </c>
    </row>
    <row r="45" spans="1:12">
      <c r="A45" s="14" t="s">
        <v>54</v>
      </c>
      <c r="B45" s="15" t="s">
        <v>55</v>
      </c>
      <c r="C45" s="23">
        <v>2</v>
      </c>
      <c r="D45" s="23">
        <v>0</v>
      </c>
      <c r="E45" s="13">
        <f>SUM(C45:D45)</f>
        <v>2</v>
      </c>
      <c r="F45" s="15" t="s">
        <v>61</v>
      </c>
      <c r="G45" s="23">
        <v>2</v>
      </c>
      <c r="I45" s="135">
        <v>8</v>
      </c>
      <c r="K45" s="15" t="s">
        <v>458</v>
      </c>
      <c r="L45" s="23">
        <v>2</v>
      </c>
    </row>
    <row r="46" spans="1:12">
      <c r="A46" s="14" t="s">
        <v>56</v>
      </c>
      <c r="B46" s="15" t="s">
        <v>57</v>
      </c>
      <c r="C46" s="12">
        <v>2</v>
      </c>
      <c r="D46" s="12">
        <v>0</v>
      </c>
      <c r="E46" s="13">
        <f t="shared" ref="E46:E51" si="2">C46+D46</f>
        <v>2</v>
      </c>
      <c r="F46" s="15" t="s">
        <v>74</v>
      </c>
      <c r="G46" s="23">
        <v>2</v>
      </c>
      <c r="I46" s="135">
        <v>9</v>
      </c>
      <c r="K46" s="15" t="s">
        <v>461</v>
      </c>
      <c r="L46" s="23">
        <v>2</v>
      </c>
    </row>
    <row r="47" spans="1:12">
      <c r="A47" s="14" t="s">
        <v>58</v>
      </c>
      <c r="B47" s="15" t="s">
        <v>59</v>
      </c>
      <c r="C47" s="23">
        <v>2</v>
      </c>
      <c r="D47" s="23">
        <v>0</v>
      </c>
      <c r="E47" s="13">
        <f t="shared" si="2"/>
        <v>2</v>
      </c>
      <c r="F47" s="30" t="s">
        <v>428</v>
      </c>
      <c r="G47" s="31">
        <v>1</v>
      </c>
      <c r="I47" s="135">
        <v>10</v>
      </c>
      <c r="K47" s="30" t="s">
        <v>460</v>
      </c>
      <c r="L47" s="31">
        <v>1</v>
      </c>
    </row>
    <row r="48" spans="1:12">
      <c r="A48" s="14" t="s">
        <v>60</v>
      </c>
      <c r="B48" s="15" t="s">
        <v>61</v>
      </c>
      <c r="C48" s="23">
        <v>2</v>
      </c>
      <c r="D48" s="23">
        <v>0</v>
      </c>
      <c r="E48" s="29">
        <f t="shared" si="2"/>
        <v>2</v>
      </c>
      <c r="F48" s="15" t="s">
        <v>98</v>
      </c>
      <c r="G48" s="23">
        <v>2</v>
      </c>
      <c r="I48" s="135">
        <v>11</v>
      </c>
    </row>
    <row r="49" spans="1:12">
      <c r="A49" s="14" t="s">
        <v>62</v>
      </c>
      <c r="B49" s="15" t="s">
        <v>63</v>
      </c>
      <c r="C49" s="23">
        <v>0</v>
      </c>
      <c r="D49" s="23">
        <v>1</v>
      </c>
      <c r="E49" s="17">
        <f t="shared" si="2"/>
        <v>1</v>
      </c>
      <c r="F49" s="15" t="s">
        <v>22</v>
      </c>
      <c r="G49" s="23">
        <f>SUM(G38:G48)</f>
        <v>22</v>
      </c>
    </row>
    <row r="50" spans="1:12">
      <c r="A50" s="14" t="s">
        <v>64</v>
      </c>
      <c r="B50" s="30" t="s">
        <v>65</v>
      </c>
      <c r="C50" s="31">
        <v>0</v>
      </c>
      <c r="D50" s="31">
        <v>1</v>
      </c>
      <c r="E50" s="13">
        <f t="shared" si="2"/>
        <v>1</v>
      </c>
      <c r="F50" s="30" t="s">
        <v>22</v>
      </c>
      <c r="G50" s="31" t="s">
        <v>22</v>
      </c>
      <c r="L50" s="135">
        <f>SUM(L38:L49)</f>
        <v>20</v>
      </c>
    </row>
    <row r="51" spans="1:12">
      <c r="A51" s="14" t="s">
        <v>66</v>
      </c>
      <c r="B51" s="15" t="s">
        <v>67</v>
      </c>
      <c r="C51" s="23">
        <v>2</v>
      </c>
      <c r="D51" s="16">
        <v>0</v>
      </c>
      <c r="E51" s="17">
        <f t="shared" si="2"/>
        <v>2</v>
      </c>
      <c r="F51" s="15" t="s">
        <v>22</v>
      </c>
      <c r="G51" s="23" t="s">
        <v>22</v>
      </c>
    </row>
    <row r="52" spans="1:12">
      <c r="J52" t="s">
        <v>462</v>
      </c>
    </row>
    <row r="53" spans="1:12">
      <c r="G53">
        <v>20</v>
      </c>
      <c r="I53" s="135">
        <v>1</v>
      </c>
      <c r="K53" t="s">
        <v>464</v>
      </c>
      <c r="L53" s="135">
        <v>2</v>
      </c>
    </row>
    <row r="54" spans="1:12">
      <c r="I54" s="135">
        <v>2</v>
      </c>
      <c r="K54" t="s">
        <v>465</v>
      </c>
      <c r="L54" s="135">
        <v>3</v>
      </c>
    </row>
    <row r="55" spans="1:12">
      <c r="I55" s="135">
        <v>3</v>
      </c>
      <c r="K55" s="138" t="s">
        <v>466</v>
      </c>
      <c r="L55" s="135">
        <v>1</v>
      </c>
    </row>
    <row r="56" spans="1:12">
      <c r="I56" s="135"/>
      <c r="K56" s="139"/>
      <c r="L56" s="135"/>
    </row>
    <row r="57" spans="1:12">
      <c r="L57" s="135">
        <f>SUM(L53:L56)</f>
        <v>6</v>
      </c>
    </row>
    <row r="58" spans="1:12">
      <c r="L58" s="135"/>
    </row>
    <row r="59" spans="1:12">
      <c r="J59" t="s">
        <v>463</v>
      </c>
      <c r="L59" s="135"/>
    </row>
    <row r="60" spans="1:12">
      <c r="I60" s="135">
        <v>1</v>
      </c>
      <c r="K60" t="s">
        <v>467</v>
      </c>
      <c r="L60" s="135">
        <v>2</v>
      </c>
    </row>
    <row r="61" spans="1:12">
      <c r="I61" s="135">
        <v>2</v>
      </c>
    </row>
    <row r="62" spans="1:12">
      <c r="I62" s="135">
        <v>3</v>
      </c>
    </row>
  </sheetData>
  <mergeCells count="2">
    <mergeCell ref="A1:E1"/>
    <mergeCell ref="A21:B21"/>
  </mergeCell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7"/>
  <sheetViews>
    <sheetView topLeftCell="B58" workbookViewId="0">
      <selection activeCell="I65" sqref="I65"/>
    </sheetView>
  </sheetViews>
  <sheetFormatPr defaultRowHeight="15"/>
  <cols>
    <col min="1" max="1" width="14" customWidth="1"/>
    <col min="2" max="2" width="42.42578125" customWidth="1"/>
    <col min="8" max="8" width="47.7109375" customWidth="1"/>
  </cols>
  <sheetData>
    <row r="1" spans="1:9">
      <c r="A1" s="353" t="s">
        <v>419</v>
      </c>
      <c r="B1" s="353"/>
      <c r="C1" s="353"/>
      <c r="D1" s="353"/>
      <c r="E1" s="353"/>
    </row>
    <row r="2" spans="1:9" ht="15.75" thickBot="1">
      <c r="H2" t="s">
        <v>473</v>
      </c>
    </row>
    <row r="3" spans="1:9" ht="16.5" thickTop="1" thickBot="1">
      <c r="A3" s="350" t="s">
        <v>68</v>
      </c>
      <c r="B3" s="351"/>
      <c r="C3" s="32" t="s">
        <v>1</v>
      </c>
      <c r="D3" s="32" t="s">
        <v>2</v>
      </c>
      <c r="E3" s="33" t="s">
        <v>3</v>
      </c>
    </row>
    <row r="4" spans="1:9" ht="16.5" thickTop="1" thickBot="1">
      <c r="A4" s="34" t="s">
        <v>4</v>
      </c>
      <c r="B4" s="35" t="s">
        <v>5</v>
      </c>
      <c r="C4" s="36">
        <f>SUM(C5:C17)</f>
        <v>18</v>
      </c>
      <c r="D4" s="36">
        <f>SUM(D5:D17)</f>
        <v>3</v>
      </c>
      <c r="E4" s="37">
        <f>SUM(E5:E17)</f>
        <v>21</v>
      </c>
      <c r="H4" t="s">
        <v>459</v>
      </c>
      <c r="I4" s="137">
        <v>2</v>
      </c>
    </row>
    <row r="5" spans="1:9">
      <c r="A5" s="38" t="s">
        <v>69</v>
      </c>
      <c r="B5" s="39" t="s">
        <v>70</v>
      </c>
      <c r="C5" s="40">
        <v>2</v>
      </c>
      <c r="D5" s="40">
        <v>0</v>
      </c>
      <c r="E5" s="41">
        <f>C5+D5</f>
        <v>2</v>
      </c>
      <c r="H5" s="39" t="s">
        <v>472</v>
      </c>
      <c r="I5" s="40">
        <v>3</v>
      </c>
    </row>
    <row r="6" spans="1:9">
      <c r="A6" s="42" t="s">
        <v>71</v>
      </c>
      <c r="B6" s="43" t="s">
        <v>72</v>
      </c>
      <c r="C6" s="44">
        <v>2</v>
      </c>
      <c r="D6" s="40">
        <v>0</v>
      </c>
      <c r="E6" s="41">
        <v>2</v>
      </c>
      <c r="H6" s="43" t="s">
        <v>72</v>
      </c>
      <c r="I6" s="44">
        <v>2</v>
      </c>
    </row>
    <row r="7" spans="1:9">
      <c r="A7" s="42" t="s">
        <v>73</v>
      </c>
      <c r="B7" s="45" t="s">
        <v>74</v>
      </c>
      <c r="C7" s="46">
        <v>2</v>
      </c>
      <c r="D7" s="46">
        <v>0</v>
      </c>
      <c r="E7" s="47">
        <f t="shared" ref="E7:E13" si="0">SUM(C7:D7)</f>
        <v>2</v>
      </c>
      <c r="H7" s="45" t="s">
        <v>478</v>
      </c>
      <c r="I7" s="46">
        <v>2</v>
      </c>
    </row>
    <row r="8" spans="1:9">
      <c r="A8" s="42" t="s">
        <v>75</v>
      </c>
      <c r="B8" s="43" t="s">
        <v>76</v>
      </c>
      <c r="C8" s="44">
        <v>0</v>
      </c>
      <c r="D8" s="46">
        <v>1</v>
      </c>
      <c r="E8" s="47">
        <f>C8+D8</f>
        <v>1</v>
      </c>
      <c r="H8" s="43" t="s">
        <v>468</v>
      </c>
      <c r="I8" s="44">
        <v>1</v>
      </c>
    </row>
    <row r="9" spans="1:9">
      <c r="A9" s="38" t="s">
        <v>77</v>
      </c>
      <c r="B9" s="39" t="s">
        <v>78</v>
      </c>
      <c r="C9" s="40">
        <v>2</v>
      </c>
      <c r="D9" s="40">
        <v>0</v>
      </c>
      <c r="E9" s="41">
        <f t="shared" si="0"/>
        <v>2</v>
      </c>
      <c r="H9" s="39" t="s">
        <v>78</v>
      </c>
      <c r="I9" s="40">
        <v>2</v>
      </c>
    </row>
    <row r="10" spans="1:9">
      <c r="A10" s="42" t="s">
        <v>79</v>
      </c>
      <c r="B10" s="43" t="s">
        <v>80</v>
      </c>
      <c r="C10" s="46">
        <v>2</v>
      </c>
      <c r="D10" s="46">
        <v>0</v>
      </c>
      <c r="E10" s="47">
        <f t="shared" si="0"/>
        <v>2</v>
      </c>
      <c r="H10" s="43" t="s">
        <v>80</v>
      </c>
      <c r="I10" s="46">
        <v>2</v>
      </c>
    </row>
    <row r="11" spans="1:9">
      <c r="A11" s="42" t="s">
        <v>81</v>
      </c>
      <c r="B11" s="43" t="s">
        <v>82</v>
      </c>
      <c r="C11" s="46">
        <v>2</v>
      </c>
      <c r="D11" s="46">
        <v>0</v>
      </c>
      <c r="E11" s="47">
        <f t="shared" si="0"/>
        <v>2</v>
      </c>
      <c r="H11" s="43" t="s">
        <v>490</v>
      </c>
      <c r="I11" s="46">
        <v>2</v>
      </c>
    </row>
    <row r="12" spans="1:9">
      <c r="A12" s="42" t="s">
        <v>83</v>
      </c>
      <c r="B12" s="43" t="s">
        <v>84</v>
      </c>
      <c r="C12" s="46">
        <v>0</v>
      </c>
      <c r="D12" s="46">
        <v>1</v>
      </c>
      <c r="E12" s="47">
        <f>SUM(C12:D12)</f>
        <v>1</v>
      </c>
      <c r="H12" s="43" t="s">
        <v>84</v>
      </c>
      <c r="I12" s="46">
        <v>1</v>
      </c>
    </row>
    <row r="13" spans="1:9">
      <c r="A13" s="42" t="s">
        <v>85</v>
      </c>
      <c r="B13" s="43" t="s">
        <v>86</v>
      </c>
      <c r="C13" s="46">
        <v>2</v>
      </c>
      <c r="D13" s="46">
        <v>0</v>
      </c>
      <c r="E13" s="47">
        <f t="shared" si="0"/>
        <v>2</v>
      </c>
      <c r="H13" s="43" t="s">
        <v>489</v>
      </c>
      <c r="I13" s="46">
        <v>2</v>
      </c>
    </row>
    <row r="14" spans="1:9" ht="15.75" thickBot="1">
      <c r="A14" s="48" t="s">
        <v>87</v>
      </c>
      <c r="B14" s="49" t="s">
        <v>88</v>
      </c>
      <c r="C14" s="50">
        <v>2</v>
      </c>
      <c r="D14" s="50">
        <v>0</v>
      </c>
      <c r="E14" s="51">
        <f>C14+D14</f>
        <v>2</v>
      </c>
      <c r="H14" s="53" t="s">
        <v>92</v>
      </c>
      <c r="I14" s="54">
        <v>2</v>
      </c>
    </row>
    <row r="15" spans="1:9" ht="15.75" thickTop="1">
      <c r="A15" s="48" t="s">
        <v>89</v>
      </c>
      <c r="B15" s="49" t="s">
        <v>90</v>
      </c>
      <c r="C15" s="50">
        <v>0</v>
      </c>
      <c r="D15" s="50">
        <v>1</v>
      </c>
      <c r="E15" s="51">
        <f>SUM(C15:D15)</f>
        <v>1</v>
      </c>
      <c r="H15" s="49" t="s">
        <v>22</v>
      </c>
      <c r="I15" s="50" t="s">
        <v>22</v>
      </c>
    </row>
    <row r="16" spans="1:9" ht="15.75" thickBot="1">
      <c r="A16" s="52" t="s">
        <v>91</v>
      </c>
      <c r="B16" s="53" t="s">
        <v>92</v>
      </c>
      <c r="C16" s="54">
        <v>2</v>
      </c>
      <c r="D16" s="54">
        <v>0</v>
      </c>
      <c r="E16" s="55">
        <f>+SUM(C16:D16)</f>
        <v>2</v>
      </c>
    </row>
    <row r="17" spans="1:9" ht="15.75" thickTop="1">
      <c r="A17" s="66"/>
      <c r="B17" s="67"/>
      <c r="C17" s="66"/>
      <c r="D17" s="66"/>
      <c r="E17" s="66"/>
      <c r="H17" s="67"/>
      <c r="I17" s="66"/>
    </row>
    <row r="18" spans="1:9">
      <c r="I18" s="135">
        <f>SUM(I4:I17)</f>
        <v>21</v>
      </c>
    </row>
    <row r="20" spans="1:9" ht="16.5" thickBot="1">
      <c r="A20" s="352" t="s">
        <v>22</v>
      </c>
      <c r="B20" s="352"/>
      <c r="C20" s="352"/>
      <c r="D20" s="352"/>
      <c r="E20" s="352"/>
    </row>
    <row r="21" spans="1:9" ht="16.5" thickTop="1" thickBot="1">
      <c r="A21" s="350" t="s">
        <v>94</v>
      </c>
      <c r="B21" s="351"/>
      <c r="C21" s="33" t="s">
        <v>1</v>
      </c>
      <c r="D21" s="33" t="s">
        <v>2</v>
      </c>
      <c r="E21" s="33" t="s">
        <v>3</v>
      </c>
      <c r="H21" s="143" t="s">
        <v>474</v>
      </c>
    </row>
    <row r="22" spans="1:9" ht="16.5" thickTop="1" thickBot="1">
      <c r="A22" s="34" t="s">
        <v>4</v>
      </c>
      <c r="B22" s="35" t="s">
        <v>5</v>
      </c>
      <c r="C22" s="36">
        <f>SUM(C23:C33)</f>
        <v>18</v>
      </c>
      <c r="D22" s="36">
        <f>SUM(D23:D33)</f>
        <v>2</v>
      </c>
      <c r="E22" s="37">
        <f>SUM(E23:E33)</f>
        <v>20</v>
      </c>
    </row>
    <row r="23" spans="1:9">
      <c r="A23" s="42" t="s">
        <v>95</v>
      </c>
      <c r="B23" s="43" t="s">
        <v>96</v>
      </c>
      <c r="C23" s="44">
        <v>2</v>
      </c>
      <c r="D23" s="44">
        <v>0</v>
      </c>
      <c r="E23" s="47">
        <f>C23+D23</f>
        <v>2</v>
      </c>
      <c r="H23" s="146" t="s">
        <v>481</v>
      </c>
      <c r="I23" s="137">
        <v>2</v>
      </c>
    </row>
    <row r="24" spans="1:9">
      <c r="A24" s="42" t="s">
        <v>97</v>
      </c>
      <c r="B24" s="43" t="s">
        <v>98</v>
      </c>
      <c r="C24" s="44">
        <v>2</v>
      </c>
      <c r="D24" s="44">
        <v>0</v>
      </c>
      <c r="E24" s="47">
        <f>C24+D24</f>
        <v>2</v>
      </c>
      <c r="H24" t="s">
        <v>492</v>
      </c>
      <c r="I24" s="149">
        <v>1</v>
      </c>
    </row>
    <row r="25" spans="1:9">
      <c r="A25" s="56" t="s">
        <v>99</v>
      </c>
      <c r="B25" s="57" t="s">
        <v>100</v>
      </c>
      <c r="C25" s="46">
        <v>2</v>
      </c>
      <c r="D25" s="46">
        <v>0</v>
      </c>
      <c r="E25" s="47">
        <f>C25+D25</f>
        <v>2</v>
      </c>
      <c r="H25" s="67" t="s">
        <v>491</v>
      </c>
      <c r="I25" s="66">
        <v>1</v>
      </c>
    </row>
    <row r="26" spans="1:9">
      <c r="A26" s="42" t="s">
        <v>101</v>
      </c>
      <c r="B26" s="43" t="s">
        <v>102</v>
      </c>
      <c r="C26" s="46">
        <v>2</v>
      </c>
      <c r="D26" s="46">
        <v>0</v>
      </c>
      <c r="E26" s="47">
        <f>SUM(C26:D26)</f>
        <v>2</v>
      </c>
      <c r="H26" s="43" t="s">
        <v>102</v>
      </c>
      <c r="I26" s="46">
        <v>2</v>
      </c>
    </row>
    <row r="27" spans="1:9">
      <c r="A27" s="42" t="s">
        <v>103</v>
      </c>
      <c r="B27" s="43" t="s">
        <v>104</v>
      </c>
      <c r="C27" s="46">
        <v>2</v>
      </c>
      <c r="D27" s="46">
        <v>0</v>
      </c>
      <c r="E27" s="47">
        <f>+SUM(C27:D27)</f>
        <v>2</v>
      </c>
      <c r="H27" s="43" t="s">
        <v>104</v>
      </c>
      <c r="I27" s="46">
        <v>2</v>
      </c>
    </row>
    <row r="28" spans="1:9">
      <c r="A28" s="42" t="s">
        <v>105</v>
      </c>
      <c r="B28" s="43" t="s">
        <v>106</v>
      </c>
      <c r="C28" s="46">
        <v>2</v>
      </c>
      <c r="D28" s="46">
        <v>0</v>
      </c>
      <c r="E28" s="47">
        <f>+SUM(C28:D28)</f>
        <v>2</v>
      </c>
      <c r="H28" s="43" t="s">
        <v>106</v>
      </c>
      <c r="I28" s="46">
        <v>2</v>
      </c>
    </row>
    <row r="29" spans="1:9">
      <c r="A29" s="42" t="s">
        <v>107</v>
      </c>
      <c r="B29" s="43" t="s">
        <v>108</v>
      </c>
      <c r="C29" s="46">
        <v>2</v>
      </c>
      <c r="D29" s="46">
        <v>0</v>
      </c>
      <c r="E29" s="47">
        <f>+SUM(C29:D29)</f>
        <v>2</v>
      </c>
      <c r="H29" s="43" t="s">
        <v>108</v>
      </c>
      <c r="I29" s="46">
        <v>2</v>
      </c>
    </row>
    <row r="30" spans="1:9">
      <c r="A30" s="42" t="s">
        <v>109</v>
      </c>
      <c r="B30" s="43" t="s">
        <v>110</v>
      </c>
      <c r="C30" s="46">
        <v>2</v>
      </c>
      <c r="D30" s="46">
        <v>0</v>
      </c>
      <c r="E30" s="47">
        <f>SUM(C30:D30)</f>
        <v>2</v>
      </c>
      <c r="H30" s="43" t="s">
        <v>110</v>
      </c>
      <c r="I30" s="46">
        <v>2</v>
      </c>
    </row>
    <row r="31" spans="1:9">
      <c r="A31" s="42" t="s">
        <v>111</v>
      </c>
      <c r="B31" s="43" t="s">
        <v>112</v>
      </c>
      <c r="C31" s="46">
        <v>2</v>
      </c>
      <c r="D31" s="46">
        <v>0</v>
      </c>
      <c r="E31" s="47">
        <f>+SUM(C31:D31)</f>
        <v>2</v>
      </c>
      <c r="H31" s="43" t="s">
        <v>112</v>
      </c>
      <c r="I31" s="46">
        <v>2</v>
      </c>
    </row>
    <row r="32" spans="1:9" ht="15.75" thickBot="1">
      <c r="A32" s="42" t="s">
        <v>113</v>
      </c>
      <c r="B32" s="43" t="s">
        <v>114</v>
      </c>
      <c r="C32" s="46">
        <v>0</v>
      </c>
      <c r="D32" s="46">
        <v>1</v>
      </c>
      <c r="E32" s="47">
        <f>SUM(C32:D32)</f>
        <v>1</v>
      </c>
      <c r="H32" s="147" t="s">
        <v>116</v>
      </c>
      <c r="I32" s="60">
        <v>1</v>
      </c>
    </row>
    <row r="33" spans="1:9" ht="16.5" thickTop="1" thickBot="1">
      <c r="A33" s="58" t="s">
        <v>115</v>
      </c>
      <c r="B33" s="59" t="s">
        <v>116</v>
      </c>
      <c r="C33" s="60">
        <v>0</v>
      </c>
      <c r="D33" s="60">
        <v>1</v>
      </c>
      <c r="E33" s="61">
        <f>+SUM(C33:D33)</f>
        <v>1</v>
      </c>
      <c r="H33" s="49" t="s">
        <v>88</v>
      </c>
      <c r="I33" s="50">
        <v>2</v>
      </c>
    </row>
    <row r="34" spans="1:9" ht="15.75" thickTop="1">
      <c r="A34" s="66"/>
      <c r="B34" s="67"/>
      <c r="C34" s="66"/>
      <c r="D34" s="66"/>
      <c r="E34" s="66"/>
    </row>
    <row r="35" spans="1:9">
      <c r="A35" s="66"/>
      <c r="B35" s="67"/>
      <c r="C35" s="66"/>
      <c r="D35" s="66"/>
      <c r="E35" s="66"/>
    </row>
    <row r="36" spans="1:9">
      <c r="A36" s="66"/>
      <c r="B36" s="67"/>
      <c r="C36" s="66"/>
      <c r="D36" s="66"/>
      <c r="E36" s="66"/>
      <c r="H36" s="67"/>
      <c r="I36" s="66">
        <f>SUM(I23:I35)</f>
        <v>19</v>
      </c>
    </row>
    <row r="37" spans="1:9">
      <c r="A37" s="62"/>
      <c r="B37" s="62"/>
      <c r="C37" s="62"/>
      <c r="D37" s="62"/>
      <c r="E37" s="62"/>
    </row>
    <row r="38" spans="1:9">
      <c r="A38" s="62"/>
      <c r="B38" s="62"/>
      <c r="C38" s="62"/>
      <c r="D38" s="62"/>
      <c r="E38" s="62"/>
      <c r="I38" s="135">
        <f ca="1">SUM(I23:I38)</f>
        <v>0</v>
      </c>
    </row>
    <row r="39" spans="1:9">
      <c r="A39" s="62"/>
      <c r="B39" s="62"/>
      <c r="C39" s="62"/>
      <c r="D39" s="62"/>
      <c r="E39" s="62"/>
    </row>
    <row r="40" spans="1:9">
      <c r="A40" s="62"/>
      <c r="B40" s="62"/>
      <c r="C40" s="62"/>
      <c r="D40" s="62"/>
      <c r="E40" s="62"/>
    </row>
    <row r="41" spans="1:9" ht="16.5" thickBot="1">
      <c r="A41" s="62"/>
      <c r="B41" s="63"/>
      <c r="C41" s="64"/>
      <c r="D41" s="64"/>
      <c r="E41" s="64"/>
      <c r="H41" t="s">
        <v>475</v>
      </c>
    </row>
    <row r="42" spans="1:9" ht="16.5" thickTop="1" thickBot="1">
      <c r="A42" s="65" t="s">
        <v>118</v>
      </c>
      <c r="B42" s="65"/>
      <c r="C42" s="33" t="s">
        <v>1</v>
      </c>
      <c r="D42" s="33" t="s">
        <v>2</v>
      </c>
      <c r="E42" s="33" t="s">
        <v>3</v>
      </c>
    </row>
    <row r="43" spans="1:9" ht="16.5" thickTop="1" thickBot="1">
      <c r="A43" s="34" t="s">
        <v>4</v>
      </c>
      <c r="B43" s="35" t="s">
        <v>5</v>
      </c>
      <c r="C43" s="36">
        <f>SUM(C44:C54)</f>
        <v>12</v>
      </c>
      <c r="D43" s="36">
        <f>SUM(D44:D54)</f>
        <v>3</v>
      </c>
      <c r="E43" s="37">
        <f>SUM(E44:E54)</f>
        <v>19</v>
      </c>
    </row>
    <row r="44" spans="1:9">
      <c r="A44" s="42" t="s">
        <v>119</v>
      </c>
      <c r="B44" s="43" t="s">
        <v>120</v>
      </c>
      <c r="C44" s="46">
        <v>2</v>
      </c>
      <c r="D44" s="46">
        <v>0</v>
      </c>
      <c r="E44" s="47">
        <f>+SUM(C44:D44)</f>
        <v>2</v>
      </c>
      <c r="H44" s="43" t="s">
        <v>120</v>
      </c>
      <c r="I44" s="46">
        <v>2</v>
      </c>
    </row>
    <row r="45" spans="1:9">
      <c r="A45" s="42" t="s">
        <v>121</v>
      </c>
      <c r="B45" s="43" t="s">
        <v>122</v>
      </c>
      <c r="C45" s="46">
        <v>2</v>
      </c>
      <c r="D45" s="46">
        <v>0</v>
      </c>
      <c r="E45" s="47">
        <f>SUM(C45:D45)</f>
        <v>2</v>
      </c>
      <c r="H45" s="43" t="s">
        <v>122</v>
      </c>
      <c r="I45" s="46">
        <v>2</v>
      </c>
    </row>
    <row r="46" spans="1:9">
      <c r="A46" s="42" t="s">
        <v>123</v>
      </c>
      <c r="B46" s="43" t="s">
        <v>124</v>
      </c>
      <c r="C46" s="46">
        <v>2</v>
      </c>
      <c r="D46" s="46">
        <v>0</v>
      </c>
      <c r="E46" s="47">
        <f>SUM(C46:D46)</f>
        <v>2</v>
      </c>
      <c r="H46" s="43" t="s">
        <v>124</v>
      </c>
      <c r="I46" s="46">
        <v>2</v>
      </c>
    </row>
    <row r="47" spans="1:9">
      <c r="A47" s="42" t="s">
        <v>125</v>
      </c>
      <c r="B47" s="43" t="s">
        <v>126</v>
      </c>
      <c r="C47" s="46">
        <v>2</v>
      </c>
      <c r="D47" s="46">
        <v>0</v>
      </c>
      <c r="E47" s="47">
        <f>SUM(C47:D47)</f>
        <v>2</v>
      </c>
      <c r="H47" s="43" t="s">
        <v>126</v>
      </c>
      <c r="I47" s="46">
        <v>2</v>
      </c>
    </row>
    <row r="48" spans="1:9">
      <c r="A48" s="42" t="s">
        <v>127</v>
      </c>
      <c r="B48" s="43" t="s">
        <v>128</v>
      </c>
      <c r="C48" s="46">
        <v>2</v>
      </c>
      <c r="D48" s="46">
        <v>0</v>
      </c>
      <c r="E48" s="47">
        <f>SUM(C48:D48)</f>
        <v>2</v>
      </c>
      <c r="H48" s="43" t="s">
        <v>128</v>
      </c>
      <c r="I48" s="46">
        <v>2</v>
      </c>
    </row>
    <row r="49" spans="1:9">
      <c r="A49" s="42" t="s">
        <v>129</v>
      </c>
      <c r="B49" s="43" t="s">
        <v>130</v>
      </c>
      <c r="C49" s="46">
        <v>2</v>
      </c>
      <c r="D49" s="46">
        <v>0</v>
      </c>
      <c r="E49" s="47">
        <f>+SUM(C49:D49)</f>
        <v>2</v>
      </c>
      <c r="H49" s="43" t="s">
        <v>132</v>
      </c>
      <c r="I49" s="46">
        <v>1</v>
      </c>
    </row>
    <row r="50" spans="1:9">
      <c r="A50" s="42" t="s">
        <v>131</v>
      </c>
      <c r="B50" s="43" t="s">
        <v>132</v>
      </c>
      <c r="C50" s="46">
        <v>0</v>
      </c>
      <c r="D50" s="46">
        <v>1</v>
      </c>
      <c r="E50" s="47">
        <v>1</v>
      </c>
      <c r="H50" s="43" t="s">
        <v>134</v>
      </c>
      <c r="I50" s="46">
        <v>1</v>
      </c>
    </row>
    <row r="51" spans="1:9">
      <c r="A51" s="42" t="s">
        <v>133</v>
      </c>
      <c r="B51" s="43" t="s">
        <v>134</v>
      </c>
      <c r="C51" s="46">
        <v>0</v>
      </c>
      <c r="D51" s="46">
        <v>1</v>
      </c>
      <c r="E51" s="47">
        <f>SUM(C51:D51)</f>
        <v>1</v>
      </c>
      <c r="H51" s="43" t="s">
        <v>130</v>
      </c>
      <c r="I51" s="46">
        <v>2</v>
      </c>
    </row>
    <row r="52" spans="1:9">
      <c r="A52" s="42" t="s">
        <v>135</v>
      </c>
      <c r="B52" s="43" t="s">
        <v>136</v>
      </c>
      <c r="C52" s="44" t="s">
        <v>137</v>
      </c>
      <c r="D52" s="44" t="s">
        <v>137</v>
      </c>
      <c r="E52" s="47">
        <v>2</v>
      </c>
      <c r="H52" s="43" t="s">
        <v>144</v>
      </c>
      <c r="I52" s="46">
        <v>2</v>
      </c>
    </row>
    <row r="53" spans="1:9">
      <c r="A53" s="42" t="s">
        <v>135</v>
      </c>
      <c r="B53" s="43" t="s">
        <v>136</v>
      </c>
      <c r="C53" s="44" t="s">
        <v>137</v>
      </c>
      <c r="D53" s="44" t="s">
        <v>137</v>
      </c>
      <c r="E53" s="47">
        <v>2</v>
      </c>
      <c r="H53" s="148" t="s">
        <v>495</v>
      </c>
      <c r="I53" s="145">
        <v>2</v>
      </c>
    </row>
    <row r="54" spans="1:9" ht="15.75" thickBot="1">
      <c r="A54" s="58" t="s">
        <v>138</v>
      </c>
      <c r="B54" s="53" t="s">
        <v>139</v>
      </c>
      <c r="C54" s="54">
        <v>0</v>
      </c>
      <c r="D54" s="54">
        <v>1</v>
      </c>
      <c r="E54" s="55">
        <f>C54+D54</f>
        <v>1</v>
      </c>
      <c r="H54" s="110" t="s">
        <v>114</v>
      </c>
      <c r="I54" s="46">
        <v>1</v>
      </c>
    </row>
    <row r="55" spans="1:9" ht="15.75" thickTop="1">
      <c r="A55" s="66"/>
      <c r="B55" s="67"/>
      <c r="C55" s="66"/>
      <c r="D55" s="66"/>
      <c r="E55" s="66"/>
      <c r="H55" s="49" t="s">
        <v>90</v>
      </c>
      <c r="I55" s="50">
        <v>1</v>
      </c>
    </row>
    <row r="56" spans="1:9">
      <c r="A56" s="66"/>
      <c r="B56" s="67"/>
      <c r="C56" s="66"/>
      <c r="D56" s="66"/>
      <c r="E56" s="66"/>
    </row>
    <row r="57" spans="1:9">
      <c r="A57" s="66"/>
      <c r="B57" s="67"/>
      <c r="C57" s="66"/>
      <c r="D57" s="66"/>
      <c r="E57" s="66"/>
      <c r="I57" s="135">
        <f>SUM(I44:I56)</f>
        <v>20</v>
      </c>
    </row>
    <row r="58" spans="1:9">
      <c r="A58" s="66"/>
      <c r="B58" s="67"/>
      <c r="C58" s="66"/>
      <c r="D58" s="66"/>
      <c r="E58" s="66"/>
      <c r="I58" t="s">
        <v>22</v>
      </c>
    </row>
    <row r="59" spans="1:9">
      <c r="A59" s="66"/>
      <c r="B59" s="67"/>
      <c r="C59" s="66"/>
      <c r="D59" s="66"/>
      <c r="E59" s="66"/>
    </row>
    <row r="60" spans="1:9" ht="16.5" thickBot="1">
      <c r="A60" s="352" t="s">
        <v>93</v>
      </c>
      <c r="B60" s="352"/>
      <c r="C60" s="352"/>
      <c r="D60" s="352"/>
      <c r="E60" s="352"/>
    </row>
    <row r="61" spans="1:9" ht="16.5" thickTop="1" thickBot="1">
      <c r="A61" s="65" t="s">
        <v>140</v>
      </c>
      <c r="B61" s="65"/>
      <c r="C61" s="33" t="s">
        <v>1</v>
      </c>
      <c r="D61" s="33" t="s">
        <v>2</v>
      </c>
      <c r="E61" s="33" t="s">
        <v>3</v>
      </c>
      <c r="H61" s="143" t="s">
        <v>479</v>
      </c>
    </row>
    <row r="62" spans="1:9" ht="16.5" thickTop="1" thickBot="1">
      <c r="A62" s="34" t="s">
        <v>4</v>
      </c>
      <c r="B62" s="35" t="s">
        <v>5</v>
      </c>
      <c r="C62" s="36">
        <f>SUM(C63:C71)</f>
        <v>6</v>
      </c>
      <c r="D62" s="36">
        <f>SUM(D63:D71)</f>
        <v>3</v>
      </c>
      <c r="E62" s="37">
        <f>SUM(E63:E71)</f>
        <v>15</v>
      </c>
      <c r="H62" s="146" t="s">
        <v>494</v>
      </c>
      <c r="I62" s="137">
        <v>1</v>
      </c>
    </row>
    <row r="63" spans="1:9">
      <c r="A63" s="42" t="s">
        <v>141</v>
      </c>
      <c r="B63" s="43" t="s">
        <v>142</v>
      </c>
      <c r="C63" s="46">
        <v>2</v>
      </c>
      <c r="D63" s="46">
        <v>0</v>
      </c>
      <c r="E63" s="47">
        <f>C63+D63</f>
        <v>2</v>
      </c>
      <c r="H63" s="43" t="s">
        <v>136</v>
      </c>
      <c r="I63" s="44">
        <v>2</v>
      </c>
    </row>
    <row r="64" spans="1:9">
      <c r="A64" s="42" t="s">
        <v>143</v>
      </c>
      <c r="B64" s="43" t="s">
        <v>144</v>
      </c>
      <c r="C64" s="46">
        <v>2</v>
      </c>
      <c r="D64" s="46">
        <v>0</v>
      </c>
      <c r="E64" s="47">
        <f>C64+D64</f>
        <v>2</v>
      </c>
      <c r="H64" s="43" t="s">
        <v>136</v>
      </c>
      <c r="I64" s="44">
        <v>2</v>
      </c>
    </row>
    <row r="65" spans="1:9">
      <c r="A65" s="42" t="s">
        <v>145</v>
      </c>
      <c r="B65" s="43" t="s">
        <v>146</v>
      </c>
      <c r="C65" s="46">
        <v>2</v>
      </c>
      <c r="D65" s="46">
        <v>0</v>
      </c>
      <c r="E65" s="47">
        <f>C65+D65</f>
        <v>2</v>
      </c>
      <c r="H65" s="43" t="s">
        <v>146</v>
      </c>
      <c r="I65" s="46">
        <v>2</v>
      </c>
    </row>
    <row r="66" spans="1:9">
      <c r="A66" s="42" t="s">
        <v>147</v>
      </c>
      <c r="B66" s="43" t="s">
        <v>148</v>
      </c>
      <c r="C66" s="46">
        <v>0</v>
      </c>
      <c r="D66" s="46">
        <v>1</v>
      </c>
      <c r="E66" s="47">
        <f>C66+D66</f>
        <v>1</v>
      </c>
      <c r="H66" s="43" t="s">
        <v>493</v>
      </c>
      <c r="I66" s="46">
        <v>1</v>
      </c>
    </row>
    <row r="67" spans="1:9">
      <c r="A67" s="42" t="s">
        <v>149</v>
      </c>
      <c r="B67" s="43" t="s">
        <v>150</v>
      </c>
      <c r="C67" s="46">
        <v>0</v>
      </c>
      <c r="D67" s="46">
        <v>1</v>
      </c>
      <c r="E67" s="47">
        <f>SUM(C67:D67)</f>
        <v>1</v>
      </c>
      <c r="H67" s="43" t="s">
        <v>150</v>
      </c>
      <c r="I67" s="46">
        <v>1</v>
      </c>
    </row>
    <row r="68" spans="1:9">
      <c r="A68" s="42" t="s">
        <v>151</v>
      </c>
      <c r="B68" s="43" t="s">
        <v>152</v>
      </c>
      <c r="C68" s="44">
        <v>0</v>
      </c>
      <c r="D68" s="44">
        <v>1</v>
      </c>
      <c r="E68" s="47">
        <f>C68+D68</f>
        <v>1</v>
      </c>
      <c r="H68" s="43" t="s">
        <v>152</v>
      </c>
      <c r="I68" s="44">
        <v>1</v>
      </c>
    </row>
    <row r="69" spans="1:9">
      <c r="A69" s="42" t="s">
        <v>153</v>
      </c>
      <c r="B69" s="43" t="s">
        <v>136</v>
      </c>
      <c r="C69" s="44" t="s">
        <v>137</v>
      </c>
      <c r="D69" s="44" t="s">
        <v>137</v>
      </c>
      <c r="E69" s="47">
        <v>2</v>
      </c>
      <c r="H69" s="43" t="s">
        <v>136</v>
      </c>
      <c r="I69" s="44">
        <v>2</v>
      </c>
    </row>
    <row r="70" spans="1:9">
      <c r="A70" s="42" t="s">
        <v>153</v>
      </c>
      <c r="B70" s="43" t="s">
        <v>136</v>
      </c>
      <c r="C70" s="44" t="s">
        <v>137</v>
      </c>
      <c r="D70" s="44" t="s">
        <v>137</v>
      </c>
      <c r="E70" s="47">
        <v>2</v>
      </c>
      <c r="H70" s="43" t="s">
        <v>136</v>
      </c>
      <c r="I70" s="44">
        <v>2</v>
      </c>
    </row>
    <row r="71" spans="1:9" ht="15.75" thickBot="1">
      <c r="A71" s="52" t="s">
        <v>153</v>
      </c>
      <c r="B71" s="53" t="s">
        <v>136</v>
      </c>
      <c r="C71" s="68" t="s">
        <v>137</v>
      </c>
      <c r="D71" s="68" t="s">
        <v>137</v>
      </c>
      <c r="E71" s="55">
        <v>2</v>
      </c>
      <c r="H71" s="53" t="s">
        <v>139</v>
      </c>
      <c r="I71" s="54">
        <v>1</v>
      </c>
    </row>
    <row r="72" spans="1:9" ht="15.75" thickTop="1">
      <c r="A72" s="62"/>
      <c r="B72" s="62"/>
      <c r="C72" s="62"/>
      <c r="D72" s="62"/>
      <c r="E72" s="62"/>
      <c r="H72" s="15" t="s">
        <v>467</v>
      </c>
      <c r="I72" s="23">
        <v>2</v>
      </c>
    </row>
    <row r="73" spans="1:9">
      <c r="A73" s="62"/>
      <c r="B73" s="62"/>
      <c r="C73" s="62"/>
      <c r="D73" s="62"/>
      <c r="E73" s="62"/>
      <c r="H73" s="43" t="s">
        <v>142</v>
      </c>
      <c r="I73" s="46">
        <v>2</v>
      </c>
    </row>
    <row r="74" spans="1:9">
      <c r="A74" s="62"/>
      <c r="B74" s="62"/>
      <c r="C74" s="62"/>
      <c r="D74" s="62"/>
      <c r="E74" s="62"/>
      <c r="I74" s="135">
        <f>SUM(I62:I73)</f>
        <v>19</v>
      </c>
    </row>
    <row r="75" spans="1:9">
      <c r="A75" s="62"/>
      <c r="B75" s="62"/>
      <c r="C75" s="62"/>
      <c r="D75" s="62"/>
      <c r="E75" s="62"/>
    </row>
    <row r="76" spans="1:9">
      <c r="A76" s="62"/>
      <c r="B76" s="62"/>
      <c r="C76" s="62"/>
      <c r="D76" s="62"/>
      <c r="E76" s="62"/>
    </row>
    <row r="77" spans="1:9">
      <c r="A77" s="62"/>
      <c r="B77" s="62"/>
      <c r="C77" s="62"/>
      <c r="D77" s="62"/>
      <c r="E77" s="62"/>
    </row>
    <row r="78" spans="1:9" ht="16.5" thickBot="1">
      <c r="A78" s="62"/>
      <c r="B78" s="63" t="s">
        <v>117</v>
      </c>
      <c r="C78" s="64"/>
      <c r="D78" s="64"/>
      <c r="E78" s="64"/>
    </row>
    <row r="79" spans="1:9" ht="16.5" thickTop="1" thickBot="1">
      <c r="A79" s="65" t="s">
        <v>154</v>
      </c>
      <c r="B79" s="65"/>
      <c r="C79" s="33" t="s">
        <v>1</v>
      </c>
      <c r="D79" s="33" t="s">
        <v>2</v>
      </c>
      <c r="E79" s="33" t="s">
        <v>3</v>
      </c>
      <c r="H79" s="141" t="s">
        <v>480</v>
      </c>
    </row>
    <row r="80" spans="1:9" ht="16.5" thickTop="1" thickBot="1">
      <c r="A80" s="34" t="s">
        <v>4</v>
      </c>
      <c r="B80" s="35" t="s">
        <v>5</v>
      </c>
      <c r="C80" s="36">
        <f>SUM(C81:C86)</f>
        <v>0</v>
      </c>
      <c r="D80" s="36">
        <f>SUM(D81:D86)</f>
        <v>9</v>
      </c>
      <c r="E80" s="36">
        <f>SUM(E81:E86)</f>
        <v>15</v>
      </c>
    </row>
    <row r="81" spans="1:9">
      <c r="A81" s="38" t="s">
        <v>155</v>
      </c>
      <c r="B81" s="57" t="s">
        <v>156</v>
      </c>
      <c r="C81" s="69">
        <v>0</v>
      </c>
      <c r="D81" s="40">
        <v>4</v>
      </c>
      <c r="E81" s="41">
        <f>D81+C81</f>
        <v>4</v>
      </c>
      <c r="H81" s="57" t="s">
        <v>156</v>
      </c>
      <c r="I81" s="69">
        <v>4</v>
      </c>
    </row>
    <row r="82" spans="1:9">
      <c r="A82" s="38" t="s">
        <v>157</v>
      </c>
      <c r="B82" s="57" t="s">
        <v>158</v>
      </c>
      <c r="C82" s="69">
        <v>0</v>
      </c>
      <c r="D82" s="40">
        <v>1</v>
      </c>
      <c r="E82" s="41">
        <f>D82+C82</f>
        <v>1</v>
      </c>
      <c r="H82" s="57" t="s">
        <v>158</v>
      </c>
      <c r="I82" s="69">
        <v>1</v>
      </c>
    </row>
    <row r="83" spans="1:9">
      <c r="A83" s="38" t="s">
        <v>159</v>
      </c>
      <c r="B83" s="57" t="s">
        <v>160</v>
      </c>
      <c r="C83" s="69">
        <v>0</v>
      </c>
      <c r="D83" s="40">
        <v>4</v>
      </c>
      <c r="E83" s="41">
        <f>D83+C83</f>
        <v>4</v>
      </c>
      <c r="H83" s="57" t="s">
        <v>160</v>
      </c>
      <c r="I83" s="69">
        <v>4</v>
      </c>
    </row>
    <row r="84" spans="1:9">
      <c r="A84" s="38" t="s">
        <v>153</v>
      </c>
      <c r="B84" s="57" t="s">
        <v>136</v>
      </c>
      <c r="C84" s="69" t="s">
        <v>137</v>
      </c>
      <c r="D84" s="40" t="s">
        <v>137</v>
      </c>
      <c r="E84" s="41">
        <v>2</v>
      </c>
      <c r="H84" s="57" t="s">
        <v>136</v>
      </c>
      <c r="I84" s="69">
        <v>2</v>
      </c>
    </row>
    <row r="85" spans="1:9">
      <c r="A85" s="38" t="s">
        <v>153</v>
      </c>
      <c r="B85" s="57" t="s">
        <v>136</v>
      </c>
      <c r="C85" s="69" t="s">
        <v>137</v>
      </c>
      <c r="D85" s="40" t="s">
        <v>137</v>
      </c>
      <c r="E85" s="41">
        <v>2</v>
      </c>
      <c r="H85" s="57" t="s">
        <v>136</v>
      </c>
      <c r="I85" s="69">
        <v>2</v>
      </c>
    </row>
    <row r="86" spans="1:9" ht="15.75" thickBot="1">
      <c r="A86" s="58" t="s">
        <v>153</v>
      </c>
      <c r="B86" s="59" t="s">
        <v>136</v>
      </c>
      <c r="C86" s="70" t="s">
        <v>137</v>
      </c>
      <c r="D86" s="60" t="s">
        <v>137</v>
      </c>
      <c r="E86" s="41">
        <v>2</v>
      </c>
      <c r="H86" s="59" t="s">
        <v>22</v>
      </c>
      <c r="I86" s="70" t="s">
        <v>22</v>
      </c>
    </row>
    <row r="87" spans="1:9" ht="16.5" thickTop="1" thickBot="1">
      <c r="A87" s="64"/>
      <c r="B87" s="64"/>
      <c r="C87" s="71" t="s">
        <v>1</v>
      </c>
      <c r="D87" s="71" t="s">
        <v>2</v>
      </c>
      <c r="E87" s="33" t="s">
        <v>3</v>
      </c>
    </row>
    <row r="88" spans="1:9" ht="17.25" thickTop="1" thickBot="1">
      <c r="A88" s="64"/>
      <c r="B88" s="72" t="s">
        <v>161</v>
      </c>
      <c r="C88" s="33" t="e">
        <f>SUM(#REF!,C3,C22,C43,C62,C80)</f>
        <v>#REF!</v>
      </c>
      <c r="D88" s="33" t="e">
        <f>SUM(#REF!,D3,D22,D43,D62,D80)</f>
        <v>#REF!</v>
      </c>
      <c r="E88" s="33" t="e">
        <f>(#REF!+#REF!+E80+E62+E43+E22+E4+#REF!)</f>
        <v>#REF!</v>
      </c>
    </row>
    <row r="89" spans="1:9" ht="15.75" thickTop="1"/>
    <row r="90" spans="1:9">
      <c r="I90" s="135">
        <f>SUM(I81:I89)</f>
        <v>13</v>
      </c>
    </row>
    <row r="92" spans="1:9">
      <c r="I92" s="135">
        <f ca="1">I90+I74+I57+I38+I18</f>
        <v>89</v>
      </c>
    </row>
    <row r="93" spans="1:9">
      <c r="H93" t="s">
        <v>469</v>
      </c>
      <c r="I93" s="135">
        <v>21</v>
      </c>
    </row>
    <row r="94" spans="1:9">
      <c r="H94" t="s">
        <v>470</v>
      </c>
      <c r="I94" s="135">
        <v>21</v>
      </c>
    </row>
    <row r="95" spans="1:9">
      <c r="H95" t="s">
        <v>471</v>
      </c>
      <c r="I95" s="135">
        <v>22</v>
      </c>
    </row>
    <row r="97" spans="9:9">
      <c r="I97" s="135">
        <f ca="1">I92+I93+I94+I95</f>
        <v>153</v>
      </c>
    </row>
  </sheetData>
  <mergeCells count="5">
    <mergeCell ref="A3:B3"/>
    <mergeCell ref="A20:E20"/>
    <mergeCell ref="A21:B21"/>
    <mergeCell ref="A60:E60"/>
    <mergeCell ref="A1:E1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9"/>
  <sheetViews>
    <sheetView topLeftCell="A14" workbookViewId="0">
      <selection activeCell="H37" sqref="H37"/>
    </sheetView>
  </sheetViews>
  <sheetFormatPr defaultRowHeight="15"/>
  <cols>
    <col min="1" max="1" width="12.42578125" customWidth="1"/>
    <col min="2" max="2" width="42.42578125" customWidth="1"/>
    <col min="8" max="8" width="52.140625" customWidth="1"/>
  </cols>
  <sheetData>
    <row r="1" spans="1:9">
      <c r="A1" s="353" t="s">
        <v>413</v>
      </c>
      <c r="B1" s="353"/>
      <c r="C1" s="353"/>
      <c r="D1" s="353"/>
      <c r="E1" s="353"/>
    </row>
    <row r="2" spans="1:9" ht="15.75" thickBot="1"/>
    <row r="3" spans="1:9" ht="16.5" thickTop="1" thickBot="1">
      <c r="A3" s="350" t="s">
        <v>162</v>
      </c>
      <c r="B3" s="351"/>
      <c r="C3" s="32" t="s">
        <v>1</v>
      </c>
      <c r="D3" s="32" t="s">
        <v>2</v>
      </c>
      <c r="E3" s="33" t="s">
        <v>3</v>
      </c>
      <c r="G3" s="140" t="s">
        <v>473</v>
      </c>
    </row>
    <row r="4" spans="1:9" ht="16.5" thickTop="1" thickBot="1">
      <c r="A4" s="34" t="s">
        <v>4</v>
      </c>
      <c r="B4" s="35" t="s">
        <v>5</v>
      </c>
      <c r="C4" s="36">
        <f>SUM(C5:C19)</f>
        <v>15</v>
      </c>
      <c r="D4" s="36">
        <f>SUM(D5:D19)</f>
        <v>5</v>
      </c>
      <c r="E4" s="37">
        <f>SUM(E5:E19)</f>
        <v>20</v>
      </c>
    </row>
    <row r="5" spans="1:9">
      <c r="A5" s="73" t="s">
        <v>69</v>
      </c>
      <c r="B5" s="74" t="s">
        <v>70</v>
      </c>
      <c r="C5" s="75">
        <v>2</v>
      </c>
      <c r="D5" s="75">
        <v>0</v>
      </c>
      <c r="E5" s="76">
        <f>C5+D5</f>
        <v>2</v>
      </c>
      <c r="G5" s="135">
        <v>1</v>
      </c>
      <c r="H5" s="39" t="s">
        <v>472</v>
      </c>
      <c r="I5" s="40">
        <v>3</v>
      </c>
    </row>
    <row r="6" spans="1:9">
      <c r="A6" s="42" t="s">
        <v>71</v>
      </c>
      <c r="B6" s="43" t="s">
        <v>72</v>
      </c>
      <c r="C6" s="44">
        <v>2</v>
      </c>
      <c r="D6" s="40">
        <v>0</v>
      </c>
      <c r="E6" s="41">
        <v>2</v>
      </c>
      <c r="G6" s="66">
        <v>2</v>
      </c>
      <c r="H6" s="45" t="s">
        <v>478</v>
      </c>
      <c r="I6" s="46">
        <v>2</v>
      </c>
    </row>
    <row r="7" spans="1:9">
      <c r="A7" s="42" t="s">
        <v>73</v>
      </c>
      <c r="B7" s="45" t="s">
        <v>74</v>
      </c>
      <c r="C7" s="46">
        <v>2</v>
      </c>
      <c r="D7" s="46">
        <v>0</v>
      </c>
      <c r="E7" s="47">
        <f>SUM(C7:D7)</f>
        <v>2</v>
      </c>
      <c r="G7" s="137">
        <v>3</v>
      </c>
      <c r="H7" s="45" t="s">
        <v>74</v>
      </c>
      <c r="I7" s="46">
        <v>2</v>
      </c>
    </row>
    <row r="8" spans="1:9">
      <c r="A8" s="42" t="s">
        <v>75</v>
      </c>
      <c r="B8" s="43" t="s">
        <v>76</v>
      </c>
      <c r="C8" s="44">
        <v>0</v>
      </c>
      <c r="D8" s="46">
        <v>1</v>
      </c>
      <c r="E8" s="47">
        <f>C8+D8</f>
        <v>1</v>
      </c>
      <c r="G8" s="66">
        <v>4</v>
      </c>
      <c r="H8" s="43" t="s">
        <v>468</v>
      </c>
      <c r="I8" s="44">
        <v>1</v>
      </c>
    </row>
    <row r="9" spans="1:9">
      <c r="A9" s="42" t="s">
        <v>163</v>
      </c>
      <c r="B9" s="43" t="s">
        <v>164</v>
      </c>
      <c r="C9" s="44">
        <v>2</v>
      </c>
      <c r="D9" s="44">
        <v>0</v>
      </c>
      <c r="E9" s="47">
        <f>SUM(C9:D9)</f>
        <v>2</v>
      </c>
      <c r="G9" s="137">
        <v>5</v>
      </c>
      <c r="H9" s="43" t="s">
        <v>482</v>
      </c>
      <c r="I9" s="44">
        <v>2</v>
      </c>
    </row>
    <row r="10" spans="1:9">
      <c r="A10" s="42" t="s">
        <v>165</v>
      </c>
      <c r="B10" s="43" t="s">
        <v>166</v>
      </c>
      <c r="C10" s="44">
        <v>2</v>
      </c>
      <c r="D10" s="44">
        <v>0</v>
      </c>
      <c r="E10" s="41">
        <f>SUM(C10:D10)</f>
        <v>2</v>
      </c>
      <c r="G10" s="66">
        <v>6</v>
      </c>
      <c r="H10" s="43" t="s">
        <v>166</v>
      </c>
      <c r="I10" s="44">
        <v>2</v>
      </c>
    </row>
    <row r="11" spans="1:9">
      <c r="A11" s="48" t="s">
        <v>167</v>
      </c>
      <c r="B11" s="77" t="s">
        <v>168</v>
      </c>
      <c r="C11" s="78">
        <v>1</v>
      </c>
      <c r="D11" s="78">
        <v>1</v>
      </c>
      <c r="E11" s="51">
        <v>2</v>
      </c>
      <c r="G11" s="137">
        <v>7</v>
      </c>
      <c r="H11" s="77" t="s">
        <v>168</v>
      </c>
      <c r="I11" s="78">
        <v>2</v>
      </c>
    </row>
    <row r="12" spans="1:9">
      <c r="A12" s="42" t="s">
        <v>169</v>
      </c>
      <c r="B12" s="43" t="s">
        <v>170</v>
      </c>
      <c r="C12" s="44">
        <v>1</v>
      </c>
      <c r="D12" s="44">
        <v>1</v>
      </c>
      <c r="E12" s="41">
        <f>SUM(C12:D12)</f>
        <v>2</v>
      </c>
      <c r="G12" s="66">
        <v>8</v>
      </c>
      <c r="H12" s="43" t="s">
        <v>172</v>
      </c>
      <c r="I12" s="44">
        <v>2</v>
      </c>
    </row>
    <row r="13" spans="1:9">
      <c r="A13" s="42" t="s">
        <v>171</v>
      </c>
      <c r="B13" s="43" t="s">
        <v>172</v>
      </c>
      <c r="C13" s="44">
        <v>2</v>
      </c>
      <c r="D13" s="44">
        <v>0</v>
      </c>
      <c r="E13" s="47">
        <f>SUM(C13:D13)</f>
        <v>2</v>
      </c>
      <c r="G13" s="137">
        <v>9</v>
      </c>
      <c r="H13" s="43" t="s">
        <v>72</v>
      </c>
      <c r="I13" s="44">
        <v>2</v>
      </c>
    </row>
    <row r="14" spans="1:9">
      <c r="A14" s="42" t="s">
        <v>173</v>
      </c>
      <c r="B14" s="43" t="s">
        <v>174</v>
      </c>
      <c r="C14" s="44">
        <v>1</v>
      </c>
      <c r="D14" s="44">
        <v>1</v>
      </c>
      <c r="E14" s="47">
        <f>SUM(C14:D14)</f>
        <v>2</v>
      </c>
      <c r="G14" s="66" t="s">
        <v>22</v>
      </c>
      <c r="H14" s="43" t="s">
        <v>496</v>
      </c>
      <c r="I14" s="145">
        <v>1</v>
      </c>
    </row>
    <row r="15" spans="1:9" ht="15.75" thickBot="1">
      <c r="A15" s="52" t="s">
        <v>175</v>
      </c>
      <c r="B15" s="53" t="s">
        <v>176</v>
      </c>
      <c r="C15" s="68">
        <v>0</v>
      </c>
      <c r="D15" s="68">
        <v>1</v>
      </c>
      <c r="E15" s="55">
        <f>SUM(C15:D15)</f>
        <v>1</v>
      </c>
      <c r="G15" s="137" t="s">
        <v>22</v>
      </c>
      <c r="H15" s="43" t="s">
        <v>200</v>
      </c>
      <c r="I15" s="44">
        <v>2</v>
      </c>
    </row>
    <row r="16" spans="1:9" ht="15.75" thickTop="1">
      <c r="A16" s="79" t="s">
        <v>22</v>
      </c>
      <c r="B16" s="80" t="s">
        <v>22</v>
      </c>
      <c r="C16" s="79" t="s">
        <v>22</v>
      </c>
      <c r="D16" s="79" t="s">
        <v>177</v>
      </c>
      <c r="E16" s="79" t="s">
        <v>22</v>
      </c>
    </row>
    <row r="17" spans="1:9">
      <c r="A17" s="66"/>
      <c r="B17" s="67"/>
      <c r="C17" s="66"/>
      <c r="D17" s="66"/>
      <c r="E17" s="66"/>
    </row>
    <row r="18" spans="1:9">
      <c r="A18" s="66"/>
      <c r="B18" s="67"/>
      <c r="C18" s="66"/>
      <c r="D18" s="66"/>
      <c r="E18" s="66"/>
      <c r="I18" s="135">
        <f>SUM(I5:I17)</f>
        <v>21</v>
      </c>
    </row>
    <row r="20" spans="1:9" ht="16.5" thickBot="1">
      <c r="A20" s="352"/>
      <c r="B20" s="352"/>
      <c r="C20" s="352"/>
      <c r="D20" s="352"/>
      <c r="E20" s="352"/>
    </row>
    <row r="21" spans="1:9" ht="16.5" thickTop="1" thickBot="1">
      <c r="A21" s="350" t="s">
        <v>94</v>
      </c>
      <c r="B21" s="351"/>
      <c r="C21" s="33" t="s">
        <v>1</v>
      </c>
      <c r="D21" s="33" t="s">
        <v>2</v>
      </c>
      <c r="E21" s="33" t="s">
        <v>3</v>
      </c>
    </row>
    <row r="22" spans="1:9" ht="16.5" thickTop="1" thickBot="1">
      <c r="A22" s="34" t="s">
        <v>4</v>
      </c>
      <c r="B22" s="35" t="s">
        <v>5</v>
      </c>
      <c r="C22" s="36">
        <f>SUM(C23:C33)</f>
        <v>17</v>
      </c>
      <c r="D22" s="36">
        <f>SUM(D23:D33)</f>
        <v>3</v>
      </c>
      <c r="E22" s="37">
        <f>SUM(E23:E33)</f>
        <v>20</v>
      </c>
      <c r="G22" t="s">
        <v>474</v>
      </c>
    </row>
    <row r="23" spans="1:9">
      <c r="A23" s="42" t="s">
        <v>95</v>
      </c>
      <c r="B23" s="43" t="s">
        <v>96</v>
      </c>
      <c r="C23" s="44">
        <v>2</v>
      </c>
      <c r="D23" s="44">
        <v>0</v>
      </c>
      <c r="E23" s="47">
        <f>C23+D23</f>
        <v>2</v>
      </c>
      <c r="G23" s="135">
        <v>1</v>
      </c>
      <c r="H23" s="43" t="s">
        <v>484</v>
      </c>
      <c r="I23" s="44">
        <v>2</v>
      </c>
    </row>
    <row r="24" spans="1:9">
      <c r="A24" s="42" t="s">
        <v>97</v>
      </c>
      <c r="B24" s="43" t="s">
        <v>98</v>
      </c>
      <c r="C24" s="44">
        <v>2</v>
      </c>
      <c r="D24" s="44">
        <v>0</v>
      </c>
      <c r="E24" s="47">
        <f>C24+D24</f>
        <v>2</v>
      </c>
      <c r="G24" s="135">
        <v>2</v>
      </c>
      <c r="H24" s="43" t="s">
        <v>483</v>
      </c>
      <c r="I24" s="44">
        <v>1</v>
      </c>
    </row>
    <row r="25" spans="1:9">
      <c r="A25" s="42" t="s">
        <v>99</v>
      </c>
      <c r="B25" s="57" t="s">
        <v>100</v>
      </c>
      <c r="C25" s="46">
        <v>2</v>
      </c>
      <c r="D25" s="46">
        <v>0</v>
      </c>
      <c r="E25" s="47">
        <f>C25+D25</f>
        <v>2</v>
      </c>
      <c r="G25" s="137">
        <v>3</v>
      </c>
      <c r="H25" s="43" t="s">
        <v>170</v>
      </c>
      <c r="I25" s="44">
        <v>2</v>
      </c>
    </row>
    <row r="26" spans="1:9">
      <c r="A26" s="48" t="s">
        <v>178</v>
      </c>
      <c r="B26" s="81" t="s">
        <v>179</v>
      </c>
      <c r="C26" s="82">
        <v>2</v>
      </c>
      <c r="D26" s="82">
        <v>0</v>
      </c>
      <c r="E26" s="51">
        <f>C26+D26</f>
        <v>2</v>
      </c>
      <c r="G26" s="137">
        <v>4</v>
      </c>
      <c r="H26" s="81" t="s">
        <v>179</v>
      </c>
      <c r="I26" s="82">
        <v>2</v>
      </c>
    </row>
    <row r="27" spans="1:9">
      <c r="A27" s="42" t="s">
        <v>180</v>
      </c>
      <c r="B27" s="43" t="s">
        <v>181</v>
      </c>
      <c r="C27" s="44">
        <v>2</v>
      </c>
      <c r="D27" s="44">
        <v>0</v>
      </c>
      <c r="E27" s="47">
        <f>C27+D27</f>
        <v>2</v>
      </c>
      <c r="G27" s="137">
        <v>5</v>
      </c>
      <c r="H27" s="43" t="s">
        <v>181</v>
      </c>
      <c r="I27" s="44">
        <v>2</v>
      </c>
    </row>
    <row r="28" spans="1:9">
      <c r="A28" s="42" t="s">
        <v>182</v>
      </c>
      <c r="B28" s="43" t="s">
        <v>183</v>
      </c>
      <c r="C28" s="44">
        <v>2</v>
      </c>
      <c r="D28" s="44">
        <v>0</v>
      </c>
      <c r="E28" s="47">
        <f>SUM(C28:D28)</f>
        <v>2</v>
      </c>
      <c r="G28" s="137">
        <v>6</v>
      </c>
      <c r="H28" s="43" t="s">
        <v>183</v>
      </c>
      <c r="I28" s="44">
        <v>2</v>
      </c>
    </row>
    <row r="29" spans="1:9">
      <c r="A29" s="42" t="s">
        <v>184</v>
      </c>
      <c r="B29" s="43" t="s">
        <v>185</v>
      </c>
      <c r="C29" s="44">
        <v>1</v>
      </c>
      <c r="D29" s="44">
        <v>1</v>
      </c>
      <c r="E29" s="41">
        <f>C29+D29</f>
        <v>2</v>
      </c>
      <c r="G29" s="137">
        <v>7</v>
      </c>
      <c r="H29" s="43" t="s">
        <v>485</v>
      </c>
      <c r="I29" s="44">
        <v>2</v>
      </c>
    </row>
    <row r="30" spans="1:9">
      <c r="A30" s="42" t="s">
        <v>186</v>
      </c>
      <c r="B30" s="43" t="s">
        <v>187</v>
      </c>
      <c r="C30" s="44">
        <v>2</v>
      </c>
      <c r="D30" s="44">
        <v>0</v>
      </c>
      <c r="E30" s="41">
        <f>SUM(C30:D30)</f>
        <v>2</v>
      </c>
      <c r="G30" s="137">
        <v>8</v>
      </c>
      <c r="H30" s="144" t="s">
        <v>497</v>
      </c>
      <c r="I30" s="145">
        <v>1</v>
      </c>
    </row>
    <row r="31" spans="1:9">
      <c r="A31" s="42" t="s">
        <v>188</v>
      </c>
      <c r="B31" s="43" t="s">
        <v>189</v>
      </c>
      <c r="C31" s="44">
        <v>2</v>
      </c>
      <c r="D31" s="44">
        <v>0</v>
      </c>
      <c r="E31" s="47">
        <f>SUM(C31:D31)</f>
        <v>2</v>
      </c>
      <c r="G31" s="137">
        <v>9</v>
      </c>
      <c r="H31" s="43" t="s">
        <v>170</v>
      </c>
      <c r="I31" s="44">
        <v>2</v>
      </c>
    </row>
    <row r="32" spans="1:9">
      <c r="A32" s="38" t="s">
        <v>190</v>
      </c>
      <c r="B32" s="43" t="s">
        <v>191</v>
      </c>
      <c r="C32" s="44">
        <v>0</v>
      </c>
      <c r="D32" s="44">
        <v>1</v>
      </c>
      <c r="E32" s="47">
        <f>SUM(C32:D32)</f>
        <v>1</v>
      </c>
      <c r="G32" s="137">
        <v>10</v>
      </c>
      <c r="H32" s="146" t="s">
        <v>481</v>
      </c>
      <c r="I32" s="137">
        <v>2</v>
      </c>
    </row>
    <row r="33" spans="1:9" ht="15.75" thickBot="1">
      <c r="A33" s="52" t="s">
        <v>192</v>
      </c>
      <c r="B33" s="59" t="s">
        <v>193</v>
      </c>
      <c r="C33" s="70">
        <v>0</v>
      </c>
      <c r="D33" s="70">
        <v>1</v>
      </c>
      <c r="E33" s="61">
        <f>SUM(C33:D33)</f>
        <v>1</v>
      </c>
      <c r="G33" s="142" t="s">
        <v>22</v>
      </c>
      <c r="H33" t="s">
        <v>492</v>
      </c>
      <c r="I33" s="149">
        <v>1</v>
      </c>
    </row>
    <row r="34" spans="1:9" ht="15.75" thickTop="1">
      <c r="A34" s="62"/>
      <c r="B34" s="62"/>
      <c r="C34" s="62"/>
      <c r="D34" s="62"/>
      <c r="E34" s="62"/>
    </row>
    <row r="35" spans="1:9">
      <c r="A35" s="62"/>
      <c r="B35" s="62"/>
      <c r="C35" s="62"/>
      <c r="D35" s="62"/>
      <c r="E35" s="62"/>
    </row>
    <row r="36" spans="1:9">
      <c r="A36" s="62"/>
      <c r="B36" s="62"/>
      <c r="C36" s="62"/>
      <c r="D36" s="62"/>
      <c r="E36" s="62"/>
      <c r="I36" s="135">
        <f>SUM(I23:I35)</f>
        <v>19</v>
      </c>
    </row>
    <row r="37" spans="1:9">
      <c r="A37" s="62"/>
      <c r="B37" s="62"/>
      <c r="C37" s="62"/>
      <c r="D37" s="62"/>
      <c r="E37" s="62"/>
    </row>
    <row r="38" spans="1:9">
      <c r="A38" s="62"/>
      <c r="B38" s="62"/>
      <c r="C38" s="62"/>
      <c r="D38" s="62"/>
      <c r="E38" s="62"/>
    </row>
    <row r="39" spans="1:9">
      <c r="A39" s="62"/>
      <c r="B39" s="62"/>
      <c r="C39" s="62"/>
      <c r="D39" s="62"/>
      <c r="E39" s="62"/>
    </row>
    <row r="40" spans="1:9">
      <c r="A40" s="62"/>
      <c r="B40" s="62"/>
      <c r="C40" s="62"/>
      <c r="D40" s="62"/>
      <c r="E40" s="62"/>
    </row>
    <row r="41" spans="1:9">
      <c r="A41" s="62"/>
      <c r="B41" s="62"/>
      <c r="C41" s="62"/>
      <c r="D41" s="62"/>
      <c r="E41" s="62"/>
    </row>
    <row r="42" spans="1:9">
      <c r="A42" s="62"/>
      <c r="B42" s="62"/>
      <c r="C42" s="62"/>
      <c r="D42" s="62"/>
      <c r="E42" s="62"/>
    </row>
    <row r="43" spans="1:9" ht="16.5" thickBot="1">
      <c r="A43" s="352"/>
      <c r="B43" s="352"/>
      <c r="C43" s="352"/>
      <c r="D43" s="352"/>
      <c r="E43" s="352"/>
    </row>
    <row r="44" spans="1:9" ht="16.5" thickTop="1" thickBot="1">
      <c r="A44" s="83" t="s">
        <v>194</v>
      </c>
      <c r="B44" s="84"/>
      <c r="C44" s="33" t="s">
        <v>1</v>
      </c>
      <c r="D44" s="33" t="s">
        <v>2</v>
      </c>
      <c r="E44" s="33" t="s">
        <v>3</v>
      </c>
      <c r="G44" s="141" t="s">
        <v>475</v>
      </c>
    </row>
    <row r="45" spans="1:9" ht="16.5" thickTop="1" thickBot="1">
      <c r="A45" s="34" t="s">
        <v>4</v>
      </c>
      <c r="B45" s="35" t="s">
        <v>5</v>
      </c>
      <c r="C45" s="36">
        <f>SUM(C46:C57)</f>
        <v>12</v>
      </c>
      <c r="D45" s="36">
        <f>SUM(D46:D57)</f>
        <v>7</v>
      </c>
      <c r="E45" s="37">
        <f>SUM(E46:E57)</f>
        <v>19</v>
      </c>
    </row>
    <row r="46" spans="1:9">
      <c r="A46" s="42" t="s">
        <v>195</v>
      </c>
      <c r="B46" s="43" t="s">
        <v>196</v>
      </c>
      <c r="C46" s="44">
        <v>1</v>
      </c>
      <c r="D46" s="44">
        <v>1</v>
      </c>
      <c r="E46" s="41">
        <f>C46+D46</f>
        <v>2</v>
      </c>
      <c r="G46" s="135">
        <v>1</v>
      </c>
      <c r="H46" s="43" t="s">
        <v>196</v>
      </c>
      <c r="I46" s="44">
        <v>2</v>
      </c>
    </row>
    <row r="47" spans="1:9">
      <c r="A47" s="42" t="s">
        <v>197</v>
      </c>
      <c r="B47" s="43" t="s">
        <v>198</v>
      </c>
      <c r="C47" s="44">
        <v>2</v>
      </c>
      <c r="D47" s="44">
        <v>0</v>
      </c>
      <c r="E47" s="41">
        <f>SUM(C47:D47)</f>
        <v>2</v>
      </c>
      <c r="G47" s="135">
        <v>2</v>
      </c>
      <c r="H47" s="43" t="s">
        <v>198</v>
      </c>
      <c r="I47" s="44">
        <v>2</v>
      </c>
    </row>
    <row r="48" spans="1:9">
      <c r="A48" s="42" t="s">
        <v>199</v>
      </c>
      <c r="B48" s="43" t="s">
        <v>200</v>
      </c>
      <c r="C48" s="44">
        <v>2</v>
      </c>
      <c r="D48" s="44">
        <v>0</v>
      </c>
      <c r="E48" s="41">
        <f>SUM(C48:D48)</f>
        <v>2</v>
      </c>
      <c r="G48" s="135">
        <v>3</v>
      </c>
      <c r="H48" s="43" t="s">
        <v>486</v>
      </c>
      <c r="I48" s="44">
        <v>1</v>
      </c>
    </row>
    <row r="49" spans="1:9">
      <c r="A49" s="42" t="s">
        <v>201</v>
      </c>
      <c r="B49" s="43" t="s">
        <v>202</v>
      </c>
      <c r="C49" s="44">
        <v>2</v>
      </c>
      <c r="D49" s="44">
        <v>0</v>
      </c>
      <c r="E49" s="41">
        <v>2</v>
      </c>
      <c r="G49" s="135">
        <v>4</v>
      </c>
      <c r="H49" s="43" t="s">
        <v>189</v>
      </c>
      <c r="I49" s="44">
        <v>2</v>
      </c>
    </row>
    <row r="50" spans="1:9">
      <c r="A50" s="42" t="s">
        <v>203</v>
      </c>
      <c r="B50" s="43" t="s">
        <v>204</v>
      </c>
      <c r="C50" s="44">
        <v>2</v>
      </c>
      <c r="D50" s="44">
        <v>0</v>
      </c>
      <c r="E50" s="41">
        <f>C50+D50</f>
        <v>2</v>
      </c>
      <c r="G50" s="135">
        <v>5</v>
      </c>
      <c r="H50" s="43" t="s">
        <v>204</v>
      </c>
      <c r="I50" s="44">
        <v>2</v>
      </c>
    </row>
    <row r="51" spans="1:9">
      <c r="A51" s="42" t="s">
        <v>205</v>
      </c>
      <c r="B51" s="43" t="s">
        <v>206</v>
      </c>
      <c r="C51" s="44">
        <v>1</v>
      </c>
      <c r="D51" s="44">
        <v>1</v>
      </c>
      <c r="E51" s="41">
        <f>SUM(C51:D51)</f>
        <v>2</v>
      </c>
      <c r="G51" s="135">
        <v>6</v>
      </c>
      <c r="H51" s="43" t="s">
        <v>206</v>
      </c>
      <c r="I51" s="44">
        <v>2</v>
      </c>
    </row>
    <row r="52" spans="1:9">
      <c r="A52" s="42" t="s">
        <v>207</v>
      </c>
      <c r="B52" s="43" t="s">
        <v>208</v>
      </c>
      <c r="C52" s="44">
        <v>1</v>
      </c>
      <c r="D52" s="44">
        <v>1</v>
      </c>
      <c r="E52" s="41">
        <f>SUM(C52:D52)</f>
        <v>2</v>
      </c>
      <c r="G52" s="135">
        <v>7</v>
      </c>
      <c r="H52" s="43" t="s">
        <v>208</v>
      </c>
      <c r="I52" s="44">
        <v>2</v>
      </c>
    </row>
    <row r="53" spans="1:9">
      <c r="A53" s="42" t="s">
        <v>209</v>
      </c>
      <c r="B53" s="43" t="s">
        <v>210</v>
      </c>
      <c r="C53" s="44">
        <v>1</v>
      </c>
      <c r="D53" s="44">
        <v>1</v>
      </c>
      <c r="E53" s="41">
        <f>SUM(C53:D53)</f>
        <v>2</v>
      </c>
      <c r="G53" s="135">
        <v>8</v>
      </c>
      <c r="H53" s="43" t="s">
        <v>210</v>
      </c>
      <c r="I53" s="44">
        <v>2</v>
      </c>
    </row>
    <row r="54" spans="1:9">
      <c r="A54" s="42" t="s">
        <v>211</v>
      </c>
      <c r="B54" s="43" t="s">
        <v>212</v>
      </c>
      <c r="C54" s="44">
        <v>0</v>
      </c>
      <c r="D54" s="44">
        <v>1</v>
      </c>
      <c r="E54" s="41">
        <f>SUM(C54:D54)</f>
        <v>1</v>
      </c>
      <c r="G54" s="135">
        <v>9</v>
      </c>
      <c r="H54" s="43" t="s">
        <v>499</v>
      </c>
      <c r="I54" s="44">
        <v>2</v>
      </c>
    </row>
    <row r="55" spans="1:9">
      <c r="A55" s="42" t="s">
        <v>213</v>
      </c>
      <c r="B55" s="43" t="s">
        <v>214</v>
      </c>
      <c r="C55" s="44">
        <v>0</v>
      </c>
      <c r="D55" s="44">
        <v>1</v>
      </c>
      <c r="E55" s="41">
        <f>SUM(C55:D55)</f>
        <v>1</v>
      </c>
      <c r="G55" s="135">
        <v>10</v>
      </c>
      <c r="H55" s="67" t="s">
        <v>498</v>
      </c>
      <c r="I55" s="145">
        <v>1</v>
      </c>
    </row>
    <row r="56" spans="1:9" ht="15.75" thickBot="1">
      <c r="A56" s="58" t="s">
        <v>138</v>
      </c>
      <c r="B56" s="53" t="s">
        <v>139</v>
      </c>
      <c r="C56" s="54">
        <v>0</v>
      </c>
      <c r="D56" s="54">
        <v>1</v>
      </c>
      <c r="E56" s="55">
        <f>C56+D56</f>
        <v>1</v>
      </c>
      <c r="G56" s="142" t="s">
        <v>22</v>
      </c>
    </row>
    <row r="57" spans="1:9" ht="15.75" thickTop="1">
      <c r="A57" s="62"/>
      <c r="B57" s="62"/>
      <c r="C57" s="62"/>
      <c r="D57" s="62"/>
      <c r="E57" s="62"/>
    </row>
    <row r="58" spans="1:9">
      <c r="A58" s="62"/>
      <c r="B58" s="62"/>
      <c r="C58" s="62"/>
      <c r="D58" s="62"/>
      <c r="E58" s="62"/>
    </row>
    <row r="59" spans="1:9">
      <c r="A59" s="62"/>
      <c r="B59" s="62"/>
      <c r="C59" s="62"/>
      <c r="D59" s="62"/>
      <c r="E59" s="62"/>
      <c r="I59" s="135">
        <f>SUM(I46:I56)</f>
        <v>18</v>
      </c>
    </row>
    <row r="60" spans="1:9">
      <c r="A60" s="62"/>
      <c r="B60" s="62"/>
      <c r="C60" s="62"/>
      <c r="D60" s="62"/>
      <c r="E60" s="62"/>
    </row>
    <row r="61" spans="1:9" ht="16.5" thickBot="1">
      <c r="A61" s="352"/>
      <c r="B61" s="352"/>
      <c r="C61" s="352"/>
      <c r="D61" s="352"/>
      <c r="E61" s="352"/>
    </row>
    <row r="62" spans="1:9" ht="16.5" thickTop="1" thickBot="1">
      <c r="A62" s="85" t="s">
        <v>140</v>
      </c>
      <c r="B62" s="86"/>
      <c r="C62" s="33" t="s">
        <v>1</v>
      </c>
      <c r="D62" s="33" t="s">
        <v>2</v>
      </c>
      <c r="E62" s="33" t="s">
        <v>3</v>
      </c>
      <c r="G62" s="141" t="s">
        <v>476</v>
      </c>
    </row>
    <row r="63" spans="1:9" ht="16.5" thickTop="1" thickBot="1">
      <c r="A63" s="34" t="s">
        <v>4</v>
      </c>
      <c r="B63" s="35" t="s">
        <v>5</v>
      </c>
      <c r="C63" s="36">
        <f>SUM(C64:C77)</f>
        <v>3</v>
      </c>
      <c r="D63" s="36">
        <f>SUM(D64:D77)</f>
        <v>3</v>
      </c>
      <c r="E63" s="37">
        <f>SUM(E64:E77)</f>
        <v>14</v>
      </c>
    </row>
    <row r="64" spans="1:9">
      <c r="A64" s="42" t="s">
        <v>215</v>
      </c>
      <c r="B64" s="43" t="s">
        <v>216</v>
      </c>
      <c r="C64" s="44">
        <v>2</v>
      </c>
      <c r="D64" s="44">
        <v>0</v>
      </c>
      <c r="E64" s="41">
        <f>C64+D64</f>
        <v>2</v>
      </c>
      <c r="G64" s="135">
        <v>1</v>
      </c>
      <c r="H64" s="146" t="s">
        <v>494</v>
      </c>
      <c r="I64" s="137">
        <v>1</v>
      </c>
    </row>
    <row r="65" spans="1:9">
      <c r="A65" s="42" t="s">
        <v>217</v>
      </c>
      <c r="B65" s="87" t="s">
        <v>218</v>
      </c>
      <c r="C65" s="44">
        <v>1</v>
      </c>
      <c r="D65" s="44">
        <v>1</v>
      </c>
      <c r="E65" s="41">
        <f>C65+D65</f>
        <v>2</v>
      </c>
      <c r="G65" s="135">
        <v>2</v>
      </c>
      <c r="H65" s="87" t="s">
        <v>218</v>
      </c>
      <c r="I65" s="44">
        <v>2</v>
      </c>
    </row>
    <row r="66" spans="1:9">
      <c r="A66" s="42" t="s">
        <v>151</v>
      </c>
      <c r="B66" s="43" t="s">
        <v>152</v>
      </c>
      <c r="C66" s="44">
        <v>0</v>
      </c>
      <c r="D66" s="44">
        <v>1</v>
      </c>
      <c r="E66" s="47">
        <f>C66+D66</f>
        <v>1</v>
      </c>
      <c r="G66" s="135">
        <v>3</v>
      </c>
      <c r="H66" s="43" t="s">
        <v>152</v>
      </c>
      <c r="I66" s="44">
        <v>1</v>
      </c>
    </row>
    <row r="67" spans="1:9">
      <c r="A67" s="38" t="s">
        <v>219</v>
      </c>
      <c r="B67" s="57" t="s">
        <v>220</v>
      </c>
      <c r="C67" s="69">
        <v>0</v>
      </c>
      <c r="D67" s="69">
        <v>1</v>
      </c>
      <c r="E67" s="41">
        <f>D67+C67</f>
        <v>1</v>
      </c>
      <c r="G67" s="135">
        <v>4</v>
      </c>
      <c r="H67" s="57" t="s">
        <v>220</v>
      </c>
      <c r="I67" s="69">
        <v>1</v>
      </c>
    </row>
    <row r="68" spans="1:9">
      <c r="A68" s="42" t="s">
        <v>153</v>
      </c>
      <c r="B68" s="43" t="s">
        <v>136</v>
      </c>
      <c r="C68" s="44" t="s">
        <v>137</v>
      </c>
      <c r="D68" s="44" t="s">
        <v>137</v>
      </c>
      <c r="E68" s="47">
        <v>2</v>
      </c>
      <c r="G68" s="135">
        <v>5</v>
      </c>
      <c r="H68" s="43" t="s">
        <v>136</v>
      </c>
      <c r="I68" s="44">
        <v>2</v>
      </c>
    </row>
    <row r="69" spans="1:9">
      <c r="A69" s="42" t="s">
        <v>153</v>
      </c>
      <c r="B69" s="43" t="s">
        <v>136</v>
      </c>
      <c r="C69" s="44" t="s">
        <v>137</v>
      </c>
      <c r="D69" s="44" t="s">
        <v>137</v>
      </c>
      <c r="E69" s="47">
        <v>2</v>
      </c>
      <c r="G69" s="135">
        <v>6</v>
      </c>
      <c r="H69" s="43" t="s">
        <v>136</v>
      </c>
      <c r="I69" s="44">
        <v>2</v>
      </c>
    </row>
    <row r="70" spans="1:9">
      <c r="A70" s="42" t="s">
        <v>153</v>
      </c>
      <c r="B70" s="43" t="s">
        <v>136</v>
      </c>
      <c r="C70" s="44" t="s">
        <v>137</v>
      </c>
      <c r="D70" s="44" t="s">
        <v>137</v>
      </c>
      <c r="E70" s="47">
        <v>2</v>
      </c>
      <c r="G70" s="135">
        <v>7</v>
      </c>
      <c r="H70" s="43" t="s">
        <v>487</v>
      </c>
      <c r="I70" s="44">
        <v>1</v>
      </c>
    </row>
    <row r="71" spans="1:9" ht="15.75" thickBot="1">
      <c r="A71" s="52" t="s">
        <v>153</v>
      </c>
      <c r="B71" s="53" t="s">
        <v>136</v>
      </c>
      <c r="C71" s="68" t="s">
        <v>137</v>
      </c>
      <c r="D71" s="68" t="s">
        <v>137</v>
      </c>
      <c r="E71" s="55">
        <v>2</v>
      </c>
      <c r="G71" s="135">
        <v>8</v>
      </c>
      <c r="H71" s="144" t="s">
        <v>488</v>
      </c>
      <c r="I71" s="145">
        <v>1</v>
      </c>
    </row>
    <row r="72" spans="1:9" ht="16.5" thickTop="1" thickBot="1">
      <c r="A72" s="79" t="s">
        <v>22</v>
      </c>
      <c r="B72" s="80" t="s">
        <v>22</v>
      </c>
      <c r="C72" s="79" t="s">
        <v>22</v>
      </c>
      <c r="D72" s="79" t="s">
        <v>22</v>
      </c>
      <c r="E72" s="79" t="s">
        <v>22</v>
      </c>
      <c r="H72" s="53" t="s">
        <v>139</v>
      </c>
      <c r="I72" s="54">
        <v>1</v>
      </c>
    </row>
    <row r="73" spans="1:9" ht="15.75" thickTop="1">
      <c r="A73" s="66"/>
      <c r="B73" s="67"/>
      <c r="C73" s="66"/>
      <c r="D73" s="66"/>
      <c r="E73" s="66"/>
      <c r="H73" s="15" t="s">
        <v>467</v>
      </c>
      <c r="I73" s="23">
        <v>2</v>
      </c>
    </row>
    <row r="74" spans="1:9">
      <c r="A74" s="66"/>
      <c r="B74" s="67"/>
      <c r="C74" s="66"/>
      <c r="D74" s="66"/>
      <c r="E74" s="66"/>
      <c r="H74" s="43" t="s">
        <v>216</v>
      </c>
      <c r="I74" s="44">
        <v>2</v>
      </c>
    </row>
    <row r="75" spans="1:9">
      <c r="A75" s="66"/>
      <c r="B75" s="67"/>
      <c r="C75" s="66"/>
      <c r="D75" s="66"/>
      <c r="E75" s="66"/>
    </row>
    <row r="76" spans="1:9">
      <c r="A76" s="66"/>
      <c r="B76" s="67"/>
      <c r="C76" s="66"/>
      <c r="D76" s="66"/>
      <c r="E76" s="66"/>
      <c r="I76">
        <f>SUM(I64:I74)</f>
        <v>16</v>
      </c>
    </row>
    <row r="77" spans="1:9">
      <c r="A77" s="66"/>
      <c r="B77" s="67"/>
      <c r="C77" s="66"/>
      <c r="D77" s="66"/>
      <c r="E77" s="66"/>
    </row>
    <row r="78" spans="1:9" ht="16.5" thickBot="1">
      <c r="A78" s="352"/>
      <c r="B78" s="352"/>
      <c r="C78" s="352"/>
      <c r="D78" s="352"/>
      <c r="E78" s="352"/>
    </row>
    <row r="79" spans="1:9" ht="16.5" thickTop="1" thickBot="1">
      <c r="A79" s="85" t="s">
        <v>221</v>
      </c>
      <c r="B79" s="86"/>
      <c r="C79" s="33" t="s">
        <v>1</v>
      </c>
      <c r="D79" s="33" t="s">
        <v>2</v>
      </c>
      <c r="E79" s="33" t="s">
        <v>3</v>
      </c>
      <c r="G79" s="141" t="s">
        <v>477</v>
      </c>
    </row>
    <row r="80" spans="1:9" ht="16.5" thickTop="1" thickBot="1">
      <c r="A80" s="34" t="s">
        <v>4</v>
      </c>
      <c r="B80" s="35" t="s">
        <v>5</v>
      </c>
      <c r="C80" s="36">
        <f>SUM(C81:C86)</f>
        <v>0</v>
      </c>
      <c r="D80" s="36">
        <f>SUM(D81:D86)</f>
        <v>8</v>
      </c>
      <c r="E80" s="37">
        <f>SUM(E81:E86)</f>
        <v>16</v>
      </c>
    </row>
    <row r="81" spans="1:9">
      <c r="A81" s="38" t="s">
        <v>155</v>
      </c>
      <c r="B81" s="57" t="s">
        <v>156</v>
      </c>
      <c r="C81" s="69">
        <v>0</v>
      </c>
      <c r="D81" s="69">
        <v>4</v>
      </c>
      <c r="E81" s="41">
        <f>D81+C81</f>
        <v>4</v>
      </c>
      <c r="G81" s="135">
        <v>1</v>
      </c>
      <c r="H81" s="57" t="s">
        <v>156</v>
      </c>
      <c r="I81" s="69">
        <v>4</v>
      </c>
    </row>
    <row r="82" spans="1:9">
      <c r="A82" s="38" t="s">
        <v>159</v>
      </c>
      <c r="B82" s="57" t="s">
        <v>160</v>
      </c>
      <c r="C82" s="69">
        <v>0</v>
      </c>
      <c r="D82" s="69">
        <v>4</v>
      </c>
      <c r="E82" s="41">
        <f>D82+C82</f>
        <v>4</v>
      </c>
      <c r="G82" s="135">
        <v>2</v>
      </c>
      <c r="H82" s="57" t="s">
        <v>160</v>
      </c>
      <c r="I82" s="69">
        <v>4</v>
      </c>
    </row>
    <row r="83" spans="1:9">
      <c r="A83" s="38" t="s">
        <v>153</v>
      </c>
      <c r="B83" s="57" t="s">
        <v>136</v>
      </c>
      <c r="C83" s="69" t="s">
        <v>137</v>
      </c>
      <c r="D83" s="69" t="s">
        <v>137</v>
      </c>
      <c r="E83" s="41">
        <v>2</v>
      </c>
      <c r="G83" s="135">
        <v>3</v>
      </c>
      <c r="H83" s="57" t="s">
        <v>136</v>
      </c>
      <c r="I83" s="69">
        <v>2</v>
      </c>
    </row>
    <row r="84" spans="1:9">
      <c r="A84" s="38" t="s">
        <v>153</v>
      </c>
      <c r="B84" s="57" t="s">
        <v>136</v>
      </c>
      <c r="C84" s="69" t="s">
        <v>137</v>
      </c>
      <c r="D84" s="69" t="s">
        <v>137</v>
      </c>
      <c r="E84" s="41">
        <v>2</v>
      </c>
      <c r="G84" s="135">
        <v>4</v>
      </c>
      <c r="H84" s="57" t="s">
        <v>136</v>
      </c>
      <c r="I84" s="69">
        <v>2</v>
      </c>
    </row>
    <row r="85" spans="1:9">
      <c r="A85" s="38" t="s">
        <v>153</v>
      </c>
      <c r="B85" s="57" t="s">
        <v>136</v>
      </c>
      <c r="C85" s="69" t="s">
        <v>137</v>
      </c>
      <c r="D85" s="69" t="s">
        <v>137</v>
      </c>
      <c r="E85" s="41">
        <v>2</v>
      </c>
      <c r="G85" s="135">
        <v>5</v>
      </c>
      <c r="H85" s="57" t="s">
        <v>136</v>
      </c>
      <c r="I85" s="69">
        <v>2</v>
      </c>
    </row>
    <row r="86" spans="1:9" ht="15.75" thickBot="1">
      <c r="A86" s="52" t="s">
        <v>153</v>
      </c>
      <c r="B86" s="53" t="s">
        <v>136</v>
      </c>
      <c r="C86" s="69" t="s">
        <v>137</v>
      </c>
      <c r="D86" s="69" t="s">
        <v>137</v>
      </c>
      <c r="E86" s="41">
        <v>2</v>
      </c>
      <c r="G86" s="135">
        <v>6</v>
      </c>
      <c r="H86" s="53" t="s">
        <v>22</v>
      </c>
      <c r="I86" s="69" t="s">
        <v>22</v>
      </c>
    </row>
    <row r="87" spans="1:9" ht="16.5" thickTop="1" thickBot="1">
      <c r="A87" s="64"/>
      <c r="B87" s="64"/>
      <c r="C87" s="33" t="s">
        <v>1</v>
      </c>
      <c r="D87" s="33" t="s">
        <v>2</v>
      </c>
      <c r="E87" s="33" t="s">
        <v>3</v>
      </c>
    </row>
    <row r="88" spans="1:9" ht="17.25" thickTop="1" thickBot="1">
      <c r="A88" s="64"/>
      <c r="B88" s="72" t="s">
        <v>161</v>
      </c>
      <c r="C88" s="33" t="e">
        <f>SUM(#REF!,C3,C22,C45,C63,C80)</f>
        <v>#REF!</v>
      </c>
      <c r="D88" s="33" t="e">
        <f>SUM(#REF!,D3,D22,D45,D63,D80)</f>
        <v>#REF!</v>
      </c>
      <c r="E88" s="33" t="e">
        <f>(E80+E63+E45+E22+E4+#REF!+#REF!+#REF!)</f>
        <v>#REF!</v>
      </c>
    </row>
    <row r="89" spans="1:9" ht="15.75" thickTop="1"/>
    <row r="90" spans="1:9">
      <c r="I90" s="135">
        <f>SUM(I81:I89)</f>
        <v>14</v>
      </c>
    </row>
    <row r="94" spans="1:9">
      <c r="I94" s="135">
        <f>I90+I76+I59+I36+I18</f>
        <v>88</v>
      </c>
    </row>
    <row r="95" spans="1:9">
      <c r="H95" t="s">
        <v>469</v>
      </c>
      <c r="I95" s="135">
        <v>21</v>
      </c>
    </row>
    <row r="96" spans="1:9">
      <c r="H96" t="s">
        <v>470</v>
      </c>
      <c r="I96" s="135">
        <v>21</v>
      </c>
    </row>
    <row r="97" spans="8:9">
      <c r="H97" t="s">
        <v>471</v>
      </c>
      <c r="I97" s="135">
        <v>22</v>
      </c>
    </row>
    <row r="98" spans="8:9">
      <c r="I98" s="135" t="s">
        <v>22</v>
      </c>
    </row>
    <row r="99" spans="8:9">
      <c r="I99" s="135">
        <f>SUM(I94:I98)</f>
        <v>152</v>
      </c>
    </row>
  </sheetData>
  <mergeCells count="7">
    <mergeCell ref="A61:E61"/>
    <mergeCell ref="A78:E78"/>
    <mergeCell ref="A1:E1"/>
    <mergeCell ref="A3:B3"/>
    <mergeCell ref="A20:E20"/>
    <mergeCell ref="A21:B21"/>
    <mergeCell ref="A43:E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4"/>
  <sheetViews>
    <sheetView workbookViewId="0">
      <selection activeCell="A3" sqref="A3:E86"/>
    </sheetView>
  </sheetViews>
  <sheetFormatPr defaultRowHeight="15"/>
  <cols>
    <col min="1" max="1" width="12.5703125" customWidth="1"/>
    <col min="2" max="2" width="42.28515625" customWidth="1"/>
    <col min="8" max="8" width="48.5703125" customWidth="1"/>
  </cols>
  <sheetData>
    <row r="1" spans="1:9">
      <c r="A1" s="353" t="s">
        <v>414</v>
      </c>
      <c r="B1" s="353"/>
      <c r="C1" s="353"/>
      <c r="D1" s="353"/>
      <c r="E1" s="353"/>
    </row>
    <row r="2" spans="1:9" ht="15.75" thickBot="1"/>
    <row r="3" spans="1:9" ht="16.5" thickTop="1" thickBot="1">
      <c r="A3" s="65" t="s">
        <v>162</v>
      </c>
      <c r="B3" s="84"/>
      <c r="C3" s="32" t="s">
        <v>1</v>
      </c>
      <c r="D3" s="32" t="s">
        <v>2</v>
      </c>
      <c r="E3" s="33" t="s">
        <v>3</v>
      </c>
      <c r="G3" s="140" t="s">
        <v>473</v>
      </c>
    </row>
    <row r="4" spans="1:9" ht="16.5" thickTop="1" thickBot="1">
      <c r="A4" s="34" t="s">
        <v>4</v>
      </c>
      <c r="B4" s="35" t="s">
        <v>5</v>
      </c>
      <c r="C4" s="36">
        <f>SUM(C5:C19)</f>
        <v>15</v>
      </c>
      <c r="D4" s="36">
        <f>SUM(D5:D19)</f>
        <v>4</v>
      </c>
      <c r="E4" s="37">
        <f>SUM(E5:E19)</f>
        <v>19</v>
      </c>
    </row>
    <row r="5" spans="1:9">
      <c r="A5" s="73" t="s">
        <v>69</v>
      </c>
      <c r="B5" s="74" t="s">
        <v>70</v>
      </c>
      <c r="C5" s="75">
        <v>2</v>
      </c>
      <c r="D5" s="75">
        <v>0</v>
      </c>
      <c r="E5" s="76">
        <f>C5+D5</f>
        <v>2</v>
      </c>
      <c r="G5" s="135">
        <v>1</v>
      </c>
      <c r="H5" s="39" t="s">
        <v>472</v>
      </c>
      <c r="I5" s="75">
        <v>3</v>
      </c>
    </row>
    <row r="6" spans="1:9">
      <c r="A6" s="42" t="s">
        <v>71</v>
      </c>
      <c r="B6" s="43" t="s">
        <v>72</v>
      </c>
      <c r="C6" s="44">
        <v>2</v>
      </c>
      <c r="D6" s="40">
        <v>0</v>
      </c>
      <c r="E6" s="41">
        <v>2</v>
      </c>
      <c r="G6" s="66">
        <v>2</v>
      </c>
      <c r="H6" s="43" t="s">
        <v>72</v>
      </c>
      <c r="I6" s="44">
        <v>2</v>
      </c>
    </row>
    <row r="7" spans="1:9">
      <c r="A7" s="42" t="s">
        <v>73</v>
      </c>
      <c r="B7" s="45" t="s">
        <v>74</v>
      </c>
      <c r="C7" s="46">
        <v>2</v>
      </c>
      <c r="D7" s="46">
        <v>0</v>
      </c>
      <c r="E7" s="47">
        <f>SUM(C7:D7)</f>
        <v>2</v>
      </c>
      <c r="G7" s="135">
        <v>3</v>
      </c>
      <c r="H7" s="45" t="s">
        <v>74</v>
      </c>
      <c r="I7" s="46">
        <v>2</v>
      </c>
    </row>
    <row r="8" spans="1:9">
      <c r="A8" s="42" t="s">
        <v>75</v>
      </c>
      <c r="B8" s="43" t="s">
        <v>76</v>
      </c>
      <c r="C8" s="44">
        <v>0</v>
      </c>
      <c r="D8" s="46">
        <v>1</v>
      </c>
      <c r="E8" s="47">
        <f>C8+D8</f>
        <v>1</v>
      </c>
      <c r="G8" s="66">
        <v>4</v>
      </c>
      <c r="H8" s="43" t="s">
        <v>468</v>
      </c>
      <c r="I8" s="44">
        <v>1</v>
      </c>
    </row>
    <row r="9" spans="1:9">
      <c r="A9" s="42" t="s">
        <v>77</v>
      </c>
      <c r="B9" s="45" t="s">
        <v>78</v>
      </c>
      <c r="C9" s="46">
        <v>2</v>
      </c>
      <c r="D9" s="46">
        <v>0</v>
      </c>
      <c r="E9" s="47">
        <f>SUM(C9:D9)</f>
        <v>2</v>
      </c>
      <c r="G9" s="135">
        <v>5</v>
      </c>
      <c r="H9" s="45" t="s">
        <v>78</v>
      </c>
      <c r="I9" s="46">
        <v>2</v>
      </c>
    </row>
    <row r="10" spans="1:9">
      <c r="A10" s="42" t="s">
        <v>165</v>
      </c>
      <c r="B10" s="43" t="s">
        <v>166</v>
      </c>
      <c r="C10" s="44">
        <v>2</v>
      </c>
      <c r="D10" s="44">
        <v>0</v>
      </c>
      <c r="E10" s="41">
        <f>SUM(C10:D10)</f>
        <v>2</v>
      </c>
      <c r="G10" s="66">
        <v>6</v>
      </c>
      <c r="H10" s="43" t="s">
        <v>166</v>
      </c>
      <c r="I10" s="44">
        <v>2</v>
      </c>
    </row>
    <row r="11" spans="1:9">
      <c r="A11" s="48" t="s">
        <v>167</v>
      </c>
      <c r="B11" s="77" t="s">
        <v>168</v>
      </c>
      <c r="C11" s="88">
        <v>1</v>
      </c>
      <c r="D11" s="88">
        <v>1</v>
      </c>
      <c r="E11" s="89">
        <v>2</v>
      </c>
      <c r="G11" s="135">
        <v>7</v>
      </c>
      <c r="H11" s="77" t="s">
        <v>168</v>
      </c>
      <c r="I11" s="88">
        <v>2</v>
      </c>
    </row>
    <row r="12" spans="1:9">
      <c r="A12" s="48" t="s">
        <v>222</v>
      </c>
      <c r="B12" s="49" t="s">
        <v>223</v>
      </c>
      <c r="C12" s="50">
        <v>2</v>
      </c>
      <c r="D12" s="50">
        <v>0</v>
      </c>
      <c r="E12" s="51">
        <f>C12+D12</f>
        <v>2</v>
      </c>
      <c r="G12" s="66">
        <v>8</v>
      </c>
      <c r="H12" s="49" t="s">
        <v>223</v>
      </c>
      <c r="I12" s="50">
        <v>2</v>
      </c>
    </row>
    <row r="13" spans="1:9">
      <c r="A13" s="48" t="s">
        <v>87</v>
      </c>
      <c r="B13" s="49" t="s">
        <v>88</v>
      </c>
      <c r="C13" s="82">
        <v>2</v>
      </c>
      <c r="D13" s="82">
        <v>0</v>
      </c>
      <c r="E13" s="89">
        <f>C13+D13</f>
        <v>2</v>
      </c>
      <c r="G13" s="135">
        <v>9</v>
      </c>
      <c r="H13" s="49" t="s">
        <v>88</v>
      </c>
      <c r="I13" s="82">
        <v>2</v>
      </c>
    </row>
    <row r="14" spans="1:9">
      <c r="A14" s="48" t="s">
        <v>89</v>
      </c>
      <c r="B14" s="49" t="s">
        <v>90</v>
      </c>
      <c r="C14" s="50">
        <v>0</v>
      </c>
      <c r="D14" s="50">
        <v>1</v>
      </c>
      <c r="E14" s="51">
        <f>SUM(C14:D14)</f>
        <v>1</v>
      </c>
      <c r="G14" s="66">
        <v>10</v>
      </c>
      <c r="H14" s="49" t="s">
        <v>90</v>
      </c>
      <c r="I14" s="50">
        <v>1</v>
      </c>
    </row>
    <row r="15" spans="1:9" ht="15.75" thickBot="1">
      <c r="A15" s="90" t="s">
        <v>224</v>
      </c>
      <c r="B15" s="91" t="s">
        <v>225</v>
      </c>
      <c r="C15" s="92">
        <v>0</v>
      </c>
      <c r="D15" s="92">
        <v>1</v>
      </c>
      <c r="E15" s="93">
        <f>SUM(C15:D15)</f>
        <v>1</v>
      </c>
      <c r="G15" s="135">
        <v>11</v>
      </c>
      <c r="H15" s="91" t="s">
        <v>225</v>
      </c>
      <c r="I15" s="92">
        <v>1</v>
      </c>
    </row>
    <row r="16" spans="1:9" ht="15.75" thickTop="1">
      <c r="A16" s="66"/>
      <c r="B16" s="67"/>
      <c r="C16" s="66"/>
      <c r="D16" s="66"/>
      <c r="E16" s="66"/>
    </row>
    <row r="17" spans="1:9">
      <c r="A17" s="66"/>
      <c r="B17" s="67"/>
      <c r="C17" s="66"/>
      <c r="D17" s="66"/>
      <c r="E17" s="66"/>
    </row>
    <row r="18" spans="1:9">
      <c r="A18" s="66"/>
      <c r="B18" s="67"/>
      <c r="C18" s="66"/>
      <c r="D18" s="66"/>
      <c r="E18" s="66"/>
      <c r="I18" s="135">
        <f>SUM(I5:I17)</f>
        <v>20</v>
      </c>
    </row>
    <row r="19" spans="1:9">
      <c r="A19" s="62"/>
      <c r="B19" s="62"/>
      <c r="C19" s="62"/>
      <c r="D19" s="62"/>
      <c r="E19" s="62"/>
    </row>
    <row r="20" spans="1:9" ht="16.5" thickBot="1">
      <c r="A20" s="352"/>
      <c r="B20" s="352"/>
      <c r="C20" s="352"/>
      <c r="D20" s="352"/>
      <c r="E20" s="352"/>
    </row>
    <row r="21" spans="1:9" ht="16.5" thickTop="1" thickBot="1">
      <c r="A21" s="65" t="s">
        <v>94</v>
      </c>
      <c r="B21" s="65"/>
      <c r="C21" s="33" t="s">
        <v>1</v>
      </c>
      <c r="D21" s="33" t="s">
        <v>2</v>
      </c>
      <c r="E21" s="33" t="s">
        <v>3</v>
      </c>
    </row>
    <row r="22" spans="1:9" ht="16.5" thickTop="1" thickBot="1">
      <c r="A22" s="34" t="s">
        <v>4</v>
      </c>
      <c r="B22" s="35" t="s">
        <v>5</v>
      </c>
      <c r="C22" s="36">
        <f>SUM(C23:C37)</f>
        <v>16</v>
      </c>
      <c r="D22" s="36">
        <f>SUM(D23:D37)</f>
        <v>3</v>
      </c>
      <c r="E22" s="37">
        <f>SUM(E23:E37)</f>
        <v>19</v>
      </c>
    </row>
    <row r="23" spans="1:9">
      <c r="A23" s="42" t="s">
        <v>95</v>
      </c>
      <c r="B23" s="43" t="s">
        <v>96</v>
      </c>
      <c r="C23" s="44">
        <v>2</v>
      </c>
      <c r="D23" s="44">
        <v>0</v>
      </c>
      <c r="E23" s="47">
        <f>C23+D23</f>
        <v>2</v>
      </c>
      <c r="G23" s="135">
        <v>1</v>
      </c>
      <c r="H23" s="43" t="s">
        <v>22</v>
      </c>
      <c r="I23" s="44" t="s">
        <v>22</v>
      </c>
    </row>
    <row r="24" spans="1:9">
      <c r="A24" s="42" t="s">
        <v>97</v>
      </c>
      <c r="B24" s="43" t="s">
        <v>98</v>
      </c>
      <c r="C24" s="44">
        <v>2</v>
      </c>
      <c r="D24" s="44">
        <v>0</v>
      </c>
      <c r="E24" s="47">
        <f>C24+D24</f>
        <v>2</v>
      </c>
      <c r="G24" s="135">
        <v>2</v>
      </c>
      <c r="H24" s="43" t="s">
        <v>22</v>
      </c>
      <c r="I24" s="44" t="s">
        <v>22</v>
      </c>
    </row>
    <row r="25" spans="1:9">
      <c r="A25" s="94" t="s">
        <v>99</v>
      </c>
      <c r="B25" s="57" t="s">
        <v>100</v>
      </c>
      <c r="C25" s="46">
        <v>2</v>
      </c>
      <c r="D25" s="46">
        <v>0</v>
      </c>
      <c r="E25" s="47">
        <f>C25+D25</f>
        <v>2</v>
      </c>
      <c r="G25" s="135">
        <v>3</v>
      </c>
      <c r="H25" s="57" t="s">
        <v>100</v>
      </c>
      <c r="I25" s="46">
        <v>2</v>
      </c>
    </row>
    <row r="26" spans="1:9">
      <c r="A26" s="95" t="s">
        <v>178</v>
      </c>
      <c r="B26" s="81" t="s">
        <v>179</v>
      </c>
      <c r="C26" s="82">
        <v>2</v>
      </c>
      <c r="D26" s="82">
        <v>0</v>
      </c>
      <c r="E26" s="51">
        <f>D26+C26</f>
        <v>2</v>
      </c>
      <c r="G26" s="135">
        <v>4</v>
      </c>
      <c r="H26" s="81" t="s">
        <v>179</v>
      </c>
      <c r="I26" s="82">
        <v>2</v>
      </c>
    </row>
    <row r="27" spans="1:9">
      <c r="A27" s="48" t="s">
        <v>226</v>
      </c>
      <c r="B27" s="49" t="s">
        <v>227</v>
      </c>
      <c r="C27" s="82">
        <v>2</v>
      </c>
      <c r="D27" s="82">
        <v>1</v>
      </c>
      <c r="E27" s="51">
        <f>C27+D27</f>
        <v>3</v>
      </c>
      <c r="G27" s="135">
        <v>5</v>
      </c>
      <c r="H27" s="49" t="s">
        <v>227</v>
      </c>
      <c r="I27" s="82">
        <v>3</v>
      </c>
    </row>
    <row r="28" spans="1:9">
      <c r="A28" s="95" t="s">
        <v>228</v>
      </c>
      <c r="B28" s="96" t="s">
        <v>229</v>
      </c>
      <c r="C28" s="97">
        <v>2</v>
      </c>
      <c r="D28" s="97">
        <v>0</v>
      </c>
      <c r="E28" s="89">
        <f>C28+D28</f>
        <v>2</v>
      </c>
      <c r="G28" s="135">
        <v>6</v>
      </c>
      <c r="H28" s="96" t="s">
        <v>229</v>
      </c>
      <c r="I28" s="97">
        <v>2</v>
      </c>
    </row>
    <row r="29" spans="1:9">
      <c r="A29" s="98" t="s">
        <v>230</v>
      </c>
      <c r="B29" s="81" t="s">
        <v>231</v>
      </c>
      <c r="C29" s="88">
        <v>2</v>
      </c>
      <c r="D29" s="88">
        <v>1</v>
      </c>
      <c r="E29" s="89">
        <f>C29+D29</f>
        <v>3</v>
      </c>
      <c r="G29" s="135">
        <v>7</v>
      </c>
      <c r="H29" s="81" t="s">
        <v>231</v>
      </c>
      <c r="I29" s="88">
        <v>3</v>
      </c>
    </row>
    <row r="30" spans="1:9">
      <c r="A30" s="98" t="s">
        <v>232</v>
      </c>
      <c r="B30" s="49" t="s">
        <v>233</v>
      </c>
      <c r="C30" s="82">
        <v>2</v>
      </c>
      <c r="D30" s="82">
        <v>0</v>
      </c>
      <c r="E30" s="51">
        <f>C30+D30</f>
        <v>2</v>
      </c>
      <c r="G30" s="135">
        <v>8</v>
      </c>
      <c r="H30" s="49" t="s">
        <v>233</v>
      </c>
      <c r="I30" s="82">
        <v>2</v>
      </c>
    </row>
    <row r="31" spans="1:9" ht="15.75" thickBot="1">
      <c r="A31" s="58" t="s">
        <v>192</v>
      </c>
      <c r="B31" s="59" t="s">
        <v>234</v>
      </c>
      <c r="C31" s="70">
        <v>0</v>
      </c>
      <c r="D31" s="70">
        <v>1</v>
      </c>
      <c r="E31" s="61">
        <f>SUM(C31:D31)</f>
        <v>1</v>
      </c>
      <c r="G31" s="135">
        <v>9</v>
      </c>
      <c r="H31" s="59" t="s">
        <v>234</v>
      </c>
      <c r="I31" s="70">
        <v>1</v>
      </c>
    </row>
    <row r="32" spans="1:9" ht="15.75" thickTop="1">
      <c r="A32" s="79"/>
      <c r="B32" s="80"/>
      <c r="C32" s="79"/>
      <c r="D32" s="79"/>
      <c r="E32" s="79"/>
    </row>
    <row r="33" spans="1:9">
      <c r="A33" s="62"/>
      <c r="B33" s="62"/>
      <c r="C33" s="62"/>
      <c r="D33" s="62"/>
      <c r="E33" s="62"/>
    </row>
    <row r="34" spans="1:9">
      <c r="A34" s="62"/>
      <c r="B34" s="62"/>
      <c r="C34" s="62"/>
      <c r="D34" s="62"/>
      <c r="E34" s="62"/>
      <c r="I34" s="135">
        <f>SUM(I23:I33)</f>
        <v>15</v>
      </c>
    </row>
    <row r="35" spans="1:9">
      <c r="A35" s="62"/>
      <c r="B35" s="62"/>
      <c r="C35" s="62"/>
      <c r="D35" s="62"/>
      <c r="E35" s="62"/>
    </row>
    <row r="36" spans="1:9">
      <c r="A36" s="62"/>
      <c r="B36" s="62"/>
      <c r="C36" s="62"/>
      <c r="D36" s="62"/>
      <c r="E36" s="62"/>
    </row>
    <row r="37" spans="1:9">
      <c r="A37" s="62"/>
      <c r="B37" s="62"/>
      <c r="C37" s="62"/>
      <c r="D37" s="62"/>
      <c r="E37" s="62"/>
    </row>
    <row r="38" spans="1:9" ht="16.5" thickBot="1">
      <c r="A38" s="352"/>
      <c r="B38" s="352"/>
      <c r="C38" s="352"/>
      <c r="D38" s="352"/>
      <c r="E38" s="352"/>
    </row>
    <row r="39" spans="1:9" ht="16.5" thickTop="1" thickBot="1">
      <c r="A39" s="65" t="s">
        <v>194</v>
      </c>
      <c r="B39" s="65"/>
      <c r="C39" s="33" t="s">
        <v>1</v>
      </c>
      <c r="D39" s="33" t="s">
        <v>2</v>
      </c>
      <c r="E39" s="33" t="s">
        <v>3</v>
      </c>
      <c r="G39" s="140" t="s">
        <v>475</v>
      </c>
    </row>
    <row r="40" spans="1:9" ht="16.5" thickTop="1" thickBot="1">
      <c r="A40" s="34" t="s">
        <v>4</v>
      </c>
      <c r="B40" s="35" t="s">
        <v>5</v>
      </c>
      <c r="C40" s="36">
        <f>SUM(C41:C57)</f>
        <v>11</v>
      </c>
      <c r="D40" s="36">
        <f>SUM(D41:D57)</f>
        <v>7</v>
      </c>
      <c r="E40" s="37">
        <f>SUM(E41:E57)</f>
        <v>18</v>
      </c>
    </row>
    <row r="41" spans="1:9">
      <c r="A41" s="42" t="s">
        <v>119</v>
      </c>
      <c r="B41" s="43" t="s">
        <v>120</v>
      </c>
      <c r="C41" s="46">
        <v>2</v>
      </c>
      <c r="D41" s="46">
        <v>0</v>
      </c>
      <c r="E41" s="47">
        <f>+SUM(C41:D41)</f>
        <v>2</v>
      </c>
      <c r="G41" s="135">
        <v>1</v>
      </c>
      <c r="H41" s="43" t="s">
        <v>120</v>
      </c>
      <c r="I41" s="46">
        <v>2</v>
      </c>
    </row>
    <row r="42" spans="1:9">
      <c r="A42" s="95" t="s">
        <v>235</v>
      </c>
      <c r="B42" s="81" t="s">
        <v>236</v>
      </c>
      <c r="C42" s="50">
        <v>2</v>
      </c>
      <c r="D42" s="50">
        <v>0</v>
      </c>
      <c r="E42" s="51">
        <f>D42+C42</f>
        <v>2</v>
      </c>
      <c r="G42" s="135">
        <v>2</v>
      </c>
      <c r="H42" s="81" t="s">
        <v>236</v>
      </c>
      <c r="I42" s="50">
        <v>2</v>
      </c>
    </row>
    <row r="43" spans="1:9">
      <c r="A43" s="98" t="s">
        <v>237</v>
      </c>
      <c r="B43" s="49" t="s">
        <v>238</v>
      </c>
      <c r="C43" s="82">
        <v>1</v>
      </c>
      <c r="D43" s="82">
        <v>1</v>
      </c>
      <c r="E43" s="51">
        <v>2</v>
      </c>
      <c r="G43" s="135">
        <v>3</v>
      </c>
      <c r="H43" s="49" t="s">
        <v>238</v>
      </c>
      <c r="I43" s="82">
        <v>2</v>
      </c>
    </row>
    <row r="44" spans="1:9">
      <c r="A44" s="42" t="s">
        <v>169</v>
      </c>
      <c r="B44" s="43" t="s">
        <v>170</v>
      </c>
      <c r="C44" s="44">
        <v>1</v>
      </c>
      <c r="D44" s="44">
        <v>1</v>
      </c>
      <c r="E44" s="41">
        <f>SUM(C44:D44)</f>
        <v>2</v>
      </c>
      <c r="G44" s="135">
        <v>4</v>
      </c>
      <c r="H44" s="43" t="s">
        <v>170</v>
      </c>
      <c r="I44" s="44">
        <v>2</v>
      </c>
    </row>
    <row r="45" spans="1:9">
      <c r="A45" s="95" t="s">
        <v>239</v>
      </c>
      <c r="B45" s="96" t="s">
        <v>240</v>
      </c>
      <c r="C45" s="97">
        <v>2</v>
      </c>
      <c r="D45" s="97">
        <v>0</v>
      </c>
      <c r="E45" s="89">
        <f>C45+D45</f>
        <v>2</v>
      </c>
      <c r="G45" s="135">
        <v>5</v>
      </c>
      <c r="H45" s="96" t="s">
        <v>240</v>
      </c>
      <c r="I45" s="97">
        <v>2</v>
      </c>
    </row>
    <row r="46" spans="1:9">
      <c r="A46" s="95" t="s">
        <v>241</v>
      </c>
      <c r="B46" s="96" t="s">
        <v>242</v>
      </c>
      <c r="C46" s="97">
        <v>2</v>
      </c>
      <c r="D46" s="97">
        <v>1</v>
      </c>
      <c r="E46" s="89">
        <f>C46+D46</f>
        <v>3</v>
      </c>
      <c r="G46" s="135">
        <v>6</v>
      </c>
      <c r="H46" s="96" t="s">
        <v>242</v>
      </c>
      <c r="I46" s="97">
        <v>3</v>
      </c>
    </row>
    <row r="47" spans="1:9">
      <c r="A47" s="95" t="s">
        <v>243</v>
      </c>
      <c r="B47" s="96" t="s">
        <v>244</v>
      </c>
      <c r="C47" s="97">
        <v>1</v>
      </c>
      <c r="D47" s="97">
        <v>1</v>
      </c>
      <c r="E47" s="89">
        <f>C47+D47</f>
        <v>2</v>
      </c>
      <c r="G47" s="135">
        <v>7</v>
      </c>
      <c r="H47" s="96" t="s">
        <v>244</v>
      </c>
      <c r="I47" s="97">
        <v>2</v>
      </c>
    </row>
    <row r="48" spans="1:9">
      <c r="A48" s="42" t="s">
        <v>131</v>
      </c>
      <c r="B48" s="43" t="s">
        <v>132</v>
      </c>
      <c r="C48" s="46">
        <v>0</v>
      </c>
      <c r="D48" s="46">
        <v>1</v>
      </c>
      <c r="E48" s="47">
        <v>1</v>
      </c>
      <c r="G48" s="135">
        <v>8</v>
      </c>
      <c r="H48" s="43" t="s">
        <v>132</v>
      </c>
      <c r="I48" s="46">
        <v>1</v>
      </c>
    </row>
    <row r="49" spans="1:9">
      <c r="A49" s="42" t="s">
        <v>138</v>
      </c>
      <c r="B49" s="43" t="s">
        <v>139</v>
      </c>
      <c r="C49" s="46">
        <v>0</v>
      </c>
      <c r="D49" s="46">
        <v>1</v>
      </c>
      <c r="E49" s="47">
        <f>C49+D49</f>
        <v>1</v>
      </c>
      <c r="G49" s="135">
        <v>9</v>
      </c>
      <c r="H49" s="43" t="s">
        <v>139</v>
      </c>
      <c r="I49" s="46">
        <v>1</v>
      </c>
    </row>
    <row r="50" spans="1:9" ht="15.75" thickBot="1">
      <c r="A50" s="99" t="s">
        <v>245</v>
      </c>
      <c r="B50" s="100" t="s">
        <v>246</v>
      </c>
      <c r="C50" s="101">
        <v>0</v>
      </c>
      <c r="D50" s="101">
        <v>1</v>
      </c>
      <c r="E50" s="102">
        <f>C50+D50</f>
        <v>1</v>
      </c>
      <c r="G50" s="135">
        <v>10</v>
      </c>
      <c r="H50" s="100" t="s">
        <v>246</v>
      </c>
      <c r="I50" s="101">
        <v>1</v>
      </c>
    </row>
    <row r="51" spans="1:9" ht="15.75" thickTop="1"/>
    <row r="53" spans="1:9">
      <c r="I53" s="135">
        <f>SUM(I41:I52)</f>
        <v>18</v>
      </c>
    </row>
    <row r="57" spans="1:9">
      <c r="A57" s="66"/>
      <c r="B57" s="67"/>
      <c r="C57" s="66"/>
      <c r="D57" s="66"/>
      <c r="E57" s="66"/>
    </row>
    <row r="58" spans="1:9" ht="16.5" thickBot="1">
      <c r="A58" s="352"/>
      <c r="B58" s="352"/>
      <c r="C58" s="352"/>
      <c r="D58" s="352"/>
      <c r="E58" s="352"/>
    </row>
    <row r="59" spans="1:9" ht="16.5" thickTop="1" thickBot="1">
      <c r="A59" s="65" t="s">
        <v>140</v>
      </c>
      <c r="B59" s="65"/>
      <c r="C59" s="33" t="s">
        <v>1</v>
      </c>
      <c r="D59" s="33" t="s">
        <v>2</v>
      </c>
      <c r="E59" s="33" t="s">
        <v>3</v>
      </c>
      <c r="G59" s="140" t="s">
        <v>476</v>
      </c>
    </row>
    <row r="60" spans="1:9" ht="16.5" thickTop="1" thickBot="1">
      <c r="A60" s="34" t="s">
        <v>4</v>
      </c>
      <c r="B60" s="35" t="s">
        <v>5</v>
      </c>
      <c r="C60" s="36">
        <f>SUM(C61:C69)</f>
        <v>0</v>
      </c>
      <c r="D60" s="36">
        <f>SUM(D61:D69)</f>
        <v>8</v>
      </c>
      <c r="E60" s="37">
        <f>SUM(E61:E69)</f>
        <v>16</v>
      </c>
    </row>
    <row r="61" spans="1:9">
      <c r="A61" s="48" t="s">
        <v>247</v>
      </c>
      <c r="B61" s="49" t="s">
        <v>248</v>
      </c>
      <c r="C61" s="82">
        <v>0</v>
      </c>
      <c r="D61" s="82">
        <v>2</v>
      </c>
      <c r="E61" s="89">
        <f>SUM(C61:D61)</f>
        <v>2</v>
      </c>
      <c r="G61" s="135">
        <v>1</v>
      </c>
      <c r="H61" s="49" t="s">
        <v>248</v>
      </c>
      <c r="I61" s="82">
        <v>2</v>
      </c>
    </row>
    <row r="62" spans="1:9">
      <c r="A62" s="95" t="s">
        <v>249</v>
      </c>
      <c r="B62" s="96" t="s">
        <v>250</v>
      </c>
      <c r="C62" s="97">
        <v>0</v>
      </c>
      <c r="D62" s="97">
        <v>2</v>
      </c>
      <c r="E62" s="89">
        <f>C62+D62</f>
        <v>2</v>
      </c>
      <c r="G62" s="135">
        <v>2</v>
      </c>
      <c r="H62" s="96" t="s">
        <v>250</v>
      </c>
      <c r="I62" s="97">
        <v>2</v>
      </c>
    </row>
    <row r="63" spans="1:9">
      <c r="A63" s="95" t="s">
        <v>251</v>
      </c>
      <c r="B63" s="96" t="s">
        <v>252</v>
      </c>
      <c r="C63" s="97">
        <v>0</v>
      </c>
      <c r="D63" s="97">
        <v>2</v>
      </c>
      <c r="E63" s="89">
        <f>C63+D63</f>
        <v>2</v>
      </c>
      <c r="G63" s="135">
        <v>3</v>
      </c>
      <c r="H63" s="96" t="s">
        <v>252</v>
      </c>
      <c r="I63" s="97">
        <v>2</v>
      </c>
    </row>
    <row r="64" spans="1:9">
      <c r="A64" s="42" t="s">
        <v>151</v>
      </c>
      <c r="B64" s="43" t="s">
        <v>152</v>
      </c>
      <c r="C64" s="44">
        <v>0</v>
      </c>
      <c r="D64" s="44">
        <v>1</v>
      </c>
      <c r="E64" s="47">
        <f>C64+D64</f>
        <v>1</v>
      </c>
      <c r="G64" s="135">
        <v>4</v>
      </c>
      <c r="H64" s="43" t="s">
        <v>152</v>
      </c>
      <c r="I64" s="44">
        <v>1</v>
      </c>
    </row>
    <row r="65" spans="1:9">
      <c r="A65" s="38" t="s">
        <v>219</v>
      </c>
      <c r="B65" s="57" t="s">
        <v>220</v>
      </c>
      <c r="C65" s="69">
        <v>0</v>
      </c>
      <c r="D65" s="69">
        <v>1</v>
      </c>
      <c r="E65" s="41">
        <f>D65+C65</f>
        <v>1</v>
      </c>
      <c r="G65" s="135">
        <v>5</v>
      </c>
      <c r="H65" s="57" t="s">
        <v>220</v>
      </c>
      <c r="I65" s="69">
        <v>1</v>
      </c>
    </row>
    <row r="66" spans="1:9">
      <c r="A66" s="42" t="s">
        <v>153</v>
      </c>
      <c r="B66" s="43" t="s">
        <v>136</v>
      </c>
      <c r="C66" s="44" t="s">
        <v>137</v>
      </c>
      <c r="D66" s="44" t="s">
        <v>137</v>
      </c>
      <c r="E66" s="47">
        <v>2</v>
      </c>
      <c r="G66" s="135">
        <v>6</v>
      </c>
      <c r="H66" s="43" t="s">
        <v>136</v>
      </c>
      <c r="I66" s="44">
        <v>2</v>
      </c>
    </row>
    <row r="67" spans="1:9">
      <c r="A67" s="42" t="s">
        <v>153</v>
      </c>
      <c r="B67" s="43" t="s">
        <v>136</v>
      </c>
      <c r="C67" s="44" t="s">
        <v>137</v>
      </c>
      <c r="D67" s="44" t="s">
        <v>137</v>
      </c>
      <c r="E67" s="47">
        <v>2</v>
      </c>
      <c r="G67" s="135">
        <v>7</v>
      </c>
      <c r="H67" s="43" t="s">
        <v>136</v>
      </c>
      <c r="I67" s="44">
        <v>2</v>
      </c>
    </row>
    <row r="68" spans="1:9">
      <c r="A68" s="42" t="s">
        <v>153</v>
      </c>
      <c r="B68" s="43" t="s">
        <v>136</v>
      </c>
      <c r="C68" s="44" t="s">
        <v>137</v>
      </c>
      <c r="D68" s="44" t="s">
        <v>137</v>
      </c>
      <c r="E68" s="47">
        <v>2</v>
      </c>
      <c r="G68" s="135">
        <v>8</v>
      </c>
      <c r="H68" s="43" t="s">
        <v>136</v>
      </c>
      <c r="I68" s="44">
        <v>2</v>
      </c>
    </row>
    <row r="69" spans="1:9" ht="15.75" thickBot="1">
      <c r="A69" s="52" t="s">
        <v>153</v>
      </c>
      <c r="B69" s="53" t="s">
        <v>136</v>
      </c>
      <c r="C69" s="68" t="s">
        <v>137</v>
      </c>
      <c r="D69" s="68" t="s">
        <v>137</v>
      </c>
      <c r="E69" s="55">
        <v>2</v>
      </c>
      <c r="G69" s="135">
        <v>9</v>
      </c>
      <c r="H69" s="53" t="s">
        <v>136</v>
      </c>
      <c r="I69" s="68">
        <v>2</v>
      </c>
    </row>
    <row r="70" spans="1:9" ht="15.75" thickTop="1"/>
    <row r="72" spans="1:9">
      <c r="I72" s="135">
        <f>SUM(I61:I71)</f>
        <v>16</v>
      </c>
    </row>
    <row r="76" spans="1:9" ht="16.5" thickBot="1">
      <c r="A76" s="352"/>
      <c r="B76" s="352"/>
      <c r="C76" s="352"/>
      <c r="D76" s="352"/>
      <c r="E76" s="352"/>
      <c r="G76" t="s">
        <v>477</v>
      </c>
    </row>
    <row r="77" spans="1:9" ht="16.5" thickTop="1" thickBot="1">
      <c r="A77" s="65" t="s">
        <v>221</v>
      </c>
      <c r="B77" s="65"/>
      <c r="C77" s="33" t="s">
        <v>1</v>
      </c>
      <c r="D77" s="33" t="s">
        <v>2</v>
      </c>
      <c r="E77" s="33" t="s">
        <v>3</v>
      </c>
    </row>
    <row r="78" spans="1:9" ht="16.5" thickTop="1" thickBot="1">
      <c r="A78" s="34" t="s">
        <v>4</v>
      </c>
      <c r="B78" s="35" t="s">
        <v>5</v>
      </c>
      <c r="C78" s="36">
        <f>SUM(C79:C84)</f>
        <v>0</v>
      </c>
      <c r="D78" s="36">
        <f>SUM(D79:D84)</f>
        <v>8</v>
      </c>
      <c r="E78" s="37">
        <f>SUM(E79:E84)</f>
        <v>16</v>
      </c>
    </row>
    <row r="79" spans="1:9">
      <c r="A79" s="38" t="s">
        <v>155</v>
      </c>
      <c r="B79" s="57" t="s">
        <v>156</v>
      </c>
      <c r="C79" s="69">
        <v>0</v>
      </c>
      <c r="D79" s="69">
        <v>4</v>
      </c>
      <c r="E79" s="41">
        <f>D79+C79</f>
        <v>4</v>
      </c>
      <c r="G79" s="135">
        <v>1</v>
      </c>
      <c r="H79" s="57" t="s">
        <v>156</v>
      </c>
      <c r="I79" s="69">
        <v>4</v>
      </c>
    </row>
    <row r="80" spans="1:9">
      <c r="A80" s="38" t="s">
        <v>159</v>
      </c>
      <c r="B80" s="57" t="s">
        <v>160</v>
      </c>
      <c r="C80" s="69">
        <v>0</v>
      </c>
      <c r="D80" s="69">
        <v>4</v>
      </c>
      <c r="E80" s="41">
        <f>D80+C80</f>
        <v>4</v>
      </c>
      <c r="G80" s="135">
        <v>2</v>
      </c>
      <c r="H80" s="57" t="s">
        <v>160</v>
      </c>
      <c r="I80" s="69">
        <v>4</v>
      </c>
    </row>
    <row r="81" spans="1:9">
      <c r="A81" s="38" t="s">
        <v>153</v>
      </c>
      <c r="B81" s="57" t="s">
        <v>136</v>
      </c>
      <c r="C81" s="69" t="s">
        <v>137</v>
      </c>
      <c r="D81" s="69" t="s">
        <v>137</v>
      </c>
      <c r="E81" s="41">
        <v>2</v>
      </c>
      <c r="G81" s="135">
        <v>3</v>
      </c>
      <c r="H81" s="57" t="s">
        <v>136</v>
      </c>
      <c r="I81" s="69">
        <v>2</v>
      </c>
    </row>
    <row r="82" spans="1:9">
      <c r="A82" s="38" t="s">
        <v>153</v>
      </c>
      <c r="B82" s="57" t="s">
        <v>136</v>
      </c>
      <c r="C82" s="69" t="s">
        <v>137</v>
      </c>
      <c r="D82" s="69" t="s">
        <v>137</v>
      </c>
      <c r="E82" s="41">
        <v>2</v>
      </c>
      <c r="G82" s="135">
        <v>4</v>
      </c>
      <c r="H82" s="57" t="s">
        <v>136</v>
      </c>
      <c r="I82" s="69">
        <v>2</v>
      </c>
    </row>
    <row r="83" spans="1:9">
      <c r="A83" s="38" t="s">
        <v>153</v>
      </c>
      <c r="B83" s="57" t="s">
        <v>136</v>
      </c>
      <c r="C83" s="69" t="s">
        <v>137</v>
      </c>
      <c r="D83" s="69" t="s">
        <v>137</v>
      </c>
      <c r="E83" s="41">
        <v>2</v>
      </c>
      <c r="G83" s="135">
        <v>5</v>
      </c>
      <c r="H83" s="57" t="s">
        <v>136</v>
      </c>
      <c r="I83" s="69">
        <v>2</v>
      </c>
    </row>
    <row r="84" spans="1:9" ht="15.75" thickBot="1">
      <c r="A84" s="52" t="s">
        <v>153</v>
      </c>
      <c r="B84" s="53" t="s">
        <v>136</v>
      </c>
      <c r="C84" s="69" t="s">
        <v>137</v>
      </c>
      <c r="D84" s="69" t="s">
        <v>137</v>
      </c>
      <c r="E84" s="41">
        <v>2</v>
      </c>
      <c r="G84" s="135">
        <v>6</v>
      </c>
      <c r="H84" s="53" t="s">
        <v>136</v>
      </c>
      <c r="I84" s="69">
        <v>2</v>
      </c>
    </row>
    <row r="85" spans="1:9" ht="16.5" thickTop="1" thickBot="1">
      <c r="A85" s="103"/>
      <c r="B85" s="104"/>
      <c r="C85" s="33" t="s">
        <v>1</v>
      </c>
      <c r="D85" s="33" t="s">
        <v>2</v>
      </c>
      <c r="E85" s="33" t="s">
        <v>3</v>
      </c>
    </row>
    <row r="86" spans="1:9" ht="17.25" thickTop="1" thickBot="1">
      <c r="A86" s="64"/>
      <c r="B86" s="72" t="s">
        <v>161</v>
      </c>
      <c r="C86" s="71" t="e">
        <f>SUM(#REF!,C4,C22,C40,C60,C78)</f>
        <v>#REF!</v>
      </c>
      <c r="D86" s="71" t="e">
        <f>SUM(#REF!,D4,D22,D40,D60,D78)</f>
        <v>#REF!</v>
      </c>
      <c r="E86" s="71" t="e">
        <f>(E78+E60+E40+E22+E4+#REF!+#REF!+#REF!)</f>
        <v>#REF!</v>
      </c>
    </row>
    <row r="87" spans="1:9" ht="15.75" thickTop="1">
      <c r="I87" s="135">
        <f>SUM(I79:I86)</f>
        <v>16</v>
      </c>
    </row>
    <row r="90" spans="1:9">
      <c r="I90" s="135">
        <f>I87+I72+I53+I34+I18</f>
        <v>85</v>
      </c>
    </row>
    <row r="91" spans="1:9">
      <c r="H91" t="s">
        <v>469</v>
      </c>
      <c r="I91" s="135">
        <v>21</v>
      </c>
    </row>
    <row r="92" spans="1:9">
      <c r="H92" t="s">
        <v>470</v>
      </c>
      <c r="I92" s="135">
        <v>21</v>
      </c>
    </row>
    <row r="93" spans="1:9">
      <c r="H93" t="s">
        <v>471</v>
      </c>
      <c r="I93" s="135">
        <v>22</v>
      </c>
    </row>
    <row r="94" spans="1:9">
      <c r="I94" s="135">
        <f>SUM(I90:I93)</f>
        <v>149</v>
      </c>
    </row>
  </sheetData>
  <mergeCells count="5">
    <mergeCell ref="A20:E20"/>
    <mergeCell ref="A38:E38"/>
    <mergeCell ref="A58:E58"/>
    <mergeCell ref="A76:E76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O65"/>
  <sheetViews>
    <sheetView workbookViewId="0">
      <selection activeCell="D1" sqref="D1"/>
    </sheetView>
  </sheetViews>
  <sheetFormatPr defaultRowHeight="15"/>
  <cols>
    <col min="2" max="2" width="13.7109375" customWidth="1"/>
    <col min="3" max="3" width="46.42578125" customWidth="1"/>
    <col min="4" max="4" width="13.28515625" bestFit="1" customWidth="1"/>
    <col min="11" max="11" width="13.5703125" customWidth="1"/>
    <col min="12" max="12" width="54.5703125" customWidth="1"/>
  </cols>
  <sheetData>
    <row r="1" spans="2:15" ht="15.75" thickBot="1"/>
    <row r="2" spans="2:15" ht="16.5" thickTop="1" thickBot="1">
      <c r="B2" s="105" t="s">
        <v>253</v>
      </c>
      <c r="C2" s="65"/>
      <c r="D2" s="33" t="s">
        <v>1</v>
      </c>
      <c r="E2" s="33" t="s">
        <v>2</v>
      </c>
      <c r="F2" s="33" t="s">
        <v>3</v>
      </c>
      <c r="J2" s="33" t="s">
        <v>351</v>
      </c>
      <c r="K2" s="105" t="s">
        <v>352</v>
      </c>
      <c r="L2" s="65"/>
      <c r="M2" s="33" t="s">
        <v>1</v>
      </c>
      <c r="N2" s="33" t="s">
        <v>2</v>
      </c>
      <c r="O2" s="33" t="s">
        <v>3</v>
      </c>
    </row>
    <row r="3" spans="2:15" ht="15.75" thickTop="1">
      <c r="B3" s="106" t="s">
        <v>254</v>
      </c>
      <c r="C3" s="107" t="s">
        <v>255</v>
      </c>
      <c r="D3" s="108">
        <v>2</v>
      </c>
      <c r="E3" s="108">
        <v>0</v>
      </c>
      <c r="F3" s="109">
        <f t="shared" ref="F3:F8" si="0">+SUM(D3:E3)</f>
        <v>2</v>
      </c>
      <c r="J3" s="118">
        <v>1</v>
      </c>
      <c r="K3" s="106" t="s">
        <v>353</v>
      </c>
      <c r="L3" s="107" t="s">
        <v>354</v>
      </c>
      <c r="M3" s="108">
        <v>2</v>
      </c>
      <c r="N3" s="108">
        <v>0</v>
      </c>
      <c r="O3" s="109">
        <f t="shared" ref="O3:O8" si="1">+SUM(M3:N3)</f>
        <v>2</v>
      </c>
    </row>
    <row r="4" spans="2:15">
      <c r="B4" s="42" t="s">
        <v>256</v>
      </c>
      <c r="C4" s="43" t="s">
        <v>257</v>
      </c>
      <c r="D4" s="46">
        <v>1</v>
      </c>
      <c r="E4" s="46">
        <v>1</v>
      </c>
      <c r="F4" s="47">
        <f t="shared" si="0"/>
        <v>2</v>
      </c>
      <c r="J4" s="119">
        <f>J3+1</f>
        <v>2</v>
      </c>
      <c r="K4" s="42" t="s">
        <v>355</v>
      </c>
      <c r="L4" s="43" t="s">
        <v>356</v>
      </c>
      <c r="M4" s="46">
        <v>2</v>
      </c>
      <c r="N4" s="46">
        <v>0</v>
      </c>
      <c r="O4" s="47">
        <f t="shared" si="1"/>
        <v>2</v>
      </c>
    </row>
    <row r="5" spans="2:15">
      <c r="B5" s="42" t="s">
        <v>258</v>
      </c>
      <c r="C5" s="110" t="s">
        <v>259</v>
      </c>
      <c r="D5" s="46">
        <v>1</v>
      </c>
      <c r="E5" s="46">
        <v>1</v>
      </c>
      <c r="F5" s="47">
        <f t="shared" si="0"/>
        <v>2</v>
      </c>
      <c r="J5" s="119">
        <f t="shared" ref="J5:J38" si="2">J4+1</f>
        <v>3</v>
      </c>
      <c r="K5" s="42" t="s">
        <v>357</v>
      </c>
      <c r="L5" s="110" t="s">
        <v>358</v>
      </c>
      <c r="M5" s="46">
        <v>1</v>
      </c>
      <c r="N5" s="46">
        <v>1</v>
      </c>
      <c r="O5" s="47">
        <f t="shared" si="1"/>
        <v>2</v>
      </c>
    </row>
    <row r="6" spans="2:15">
      <c r="B6" s="42" t="s">
        <v>260</v>
      </c>
      <c r="C6" s="43" t="s">
        <v>261</v>
      </c>
      <c r="D6" s="46">
        <v>2</v>
      </c>
      <c r="E6" s="46">
        <v>0</v>
      </c>
      <c r="F6" s="47">
        <f t="shared" si="0"/>
        <v>2</v>
      </c>
      <c r="J6" s="119">
        <f t="shared" si="2"/>
        <v>4</v>
      </c>
      <c r="K6" s="42" t="s">
        <v>359</v>
      </c>
      <c r="L6" s="43" t="s">
        <v>360</v>
      </c>
      <c r="M6" s="46">
        <v>2</v>
      </c>
      <c r="N6" s="46">
        <v>0</v>
      </c>
      <c r="O6" s="47">
        <f t="shared" si="1"/>
        <v>2</v>
      </c>
    </row>
    <row r="7" spans="2:15">
      <c r="B7" s="42" t="s">
        <v>262</v>
      </c>
      <c r="C7" s="43" t="s">
        <v>263</v>
      </c>
      <c r="D7" s="46">
        <v>2</v>
      </c>
      <c r="E7" s="46">
        <v>0</v>
      </c>
      <c r="F7" s="47">
        <f t="shared" si="0"/>
        <v>2</v>
      </c>
      <c r="J7" s="119">
        <f t="shared" si="2"/>
        <v>5</v>
      </c>
      <c r="K7" s="42" t="s">
        <v>361</v>
      </c>
      <c r="L7" s="43" t="s">
        <v>362</v>
      </c>
      <c r="M7" s="46">
        <v>2</v>
      </c>
      <c r="N7" s="46">
        <v>0</v>
      </c>
      <c r="O7" s="47">
        <f t="shared" si="1"/>
        <v>2</v>
      </c>
    </row>
    <row r="8" spans="2:15">
      <c r="B8" s="42" t="s">
        <v>264</v>
      </c>
      <c r="C8" s="43" t="s">
        <v>265</v>
      </c>
      <c r="D8" s="46">
        <v>2</v>
      </c>
      <c r="E8" s="46">
        <v>0</v>
      </c>
      <c r="F8" s="47">
        <f t="shared" si="0"/>
        <v>2</v>
      </c>
      <c r="J8" s="119">
        <f t="shared" si="2"/>
        <v>6</v>
      </c>
      <c r="K8" s="42" t="s">
        <v>363</v>
      </c>
      <c r="L8" s="43" t="s">
        <v>364</v>
      </c>
      <c r="M8" s="46">
        <v>2</v>
      </c>
      <c r="N8" s="46">
        <v>0</v>
      </c>
      <c r="O8" s="47">
        <f t="shared" si="1"/>
        <v>2</v>
      </c>
    </row>
    <row r="9" spans="2:15">
      <c r="B9" s="42" t="s">
        <v>266</v>
      </c>
      <c r="C9" s="43" t="s">
        <v>267</v>
      </c>
      <c r="D9" s="46">
        <v>2</v>
      </c>
      <c r="E9" s="46">
        <v>0</v>
      </c>
      <c r="F9" s="47">
        <f>D9+E9</f>
        <v>2</v>
      </c>
      <c r="J9" s="119">
        <f t="shared" si="2"/>
        <v>7</v>
      </c>
      <c r="K9" s="42" t="s">
        <v>365</v>
      </c>
      <c r="L9" s="43" t="s">
        <v>366</v>
      </c>
      <c r="M9" s="46">
        <v>1</v>
      </c>
      <c r="N9" s="46">
        <v>1</v>
      </c>
      <c r="O9" s="47">
        <f>+SUM(M9:N9)</f>
        <v>2</v>
      </c>
    </row>
    <row r="10" spans="2:15">
      <c r="B10" s="42" t="s">
        <v>268</v>
      </c>
      <c r="C10" s="43" t="s">
        <v>269</v>
      </c>
      <c r="D10" s="46">
        <v>2</v>
      </c>
      <c r="E10" s="46">
        <v>0</v>
      </c>
      <c r="F10" s="47">
        <f>E10+D10</f>
        <v>2</v>
      </c>
      <c r="J10" s="119">
        <f t="shared" si="2"/>
        <v>8</v>
      </c>
      <c r="K10" s="42" t="s">
        <v>367</v>
      </c>
      <c r="L10" s="43" t="s">
        <v>368</v>
      </c>
      <c r="M10" s="46">
        <v>2</v>
      </c>
      <c r="N10" s="46">
        <v>0</v>
      </c>
      <c r="O10" s="47">
        <f>+SUM(M10:N10)</f>
        <v>2</v>
      </c>
    </row>
    <row r="11" spans="2:15">
      <c r="B11" s="42" t="s">
        <v>270</v>
      </c>
      <c r="C11" s="43" t="s">
        <v>271</v>
      </c>
      <c r="D11" s="46">
        <v>2</v>
      </c>
      <c r="E11" s="46">
        <v>0</v>
      </c>
      <c r="F11" s="47">
        <f>E11+D11</f>
        <v>2</v>
      </c>
      <c r="J11" s="119">
        <f t="shared" si="2"/>
        <v>9</v>
      </c>
      <c r="K11" s="42" t="s">
        <v>369</v>
      </c>
      <c r="L11" s="43" t="s">
        <v>370</v>
      </c>
      <c r="M11" s="46">
        <v>2</v>
      </c>
      <c r="N11" s="46">
        <v>0</v>
      </c>
      <c r="O11" s="47">
        <f>+SUM(M11:N11)</f>
        <v>2</v>
      </c>
    </row>
    <row r="12" spans="2:15">
      <c r="B12" s="42" t="s">
        <v>272</v>
      </c>
      <c r="C12" s="43" t="s">
        <v>273</v>
      </c>
      <c r="D12" s="44">
        <v>2</v>
      </c>
      <c r="E12" s="44">
        <v>0</v>
      </c>
      <c r="F12" s="41">
        <v>2</v>
      </c>
      <c r="J12" s="119">
        <f t="shared" si="2"/>
        <v>10</v>
      </c>
      <c r="K12" s="42" t="s">
        <v>371</v>
      </c>
      <c r="L12" s="43" t="s">
        <v>372</v>
      </c>
      <c r="M12" s="46">
        <v>2</v>
      </c>
      <c r="N12" s="46">
        <v>0</v>
      </c>
      <c r="O12" s="47">
        <f>+SUM(M12:N12)</f>
        <v>2</v>
      </c>
    </row>
    <row r="13" spans="2:15">
      <c r="B13" s="42" t="s">
        <v>274</v>
      </c>
      <c r="C13" s="43" t="s">
        <v>275</v>
      </c>
      <c r="D13" s="44">
        <v>2</v>
      </c>
      <c r="E13" s="44">
        <v>0</v>
      </c>
      <c r="F13" s="41">
        <v>2</v>
      </c>
      <c r="J13" s="119">
        <f t="shared" si="2"/>
        <v>11</v>
      </c>
      <c r="K13" s="42" t="s">
        <v>335</v>
      </c>
      <c r="L13" s="43" t="s">
        <v>373</v>
      </c>
      <c r="M13" s="46">
        <v>2</v>
      </c>
      <c r="N13" s="46">
        <v>0</v>
      </c>
      <c r="O13" s="47">
        <f>N13+M13</f>
        <v>2</v>
      </c>
    </row>
    <row r="14" spans="2:15">
      <c r="B14" s="42" t="s">
        <v>276</v>
      </c>
      <c r="C14" s="43" t="s">
        <v>277</v>
      </c>
      <c r="D14" s="44">
        <v>2</v>
      </c>
      <c r="E14" s="44">
        <v>0</v>
      </c>
      <c r="F14" s="41">
        <v>2</v>
      </c>
      <c r="J14" s="119">
        <f t="shared" si="2"/>
        <v>12</v>
      </c>
      <c r="K14" s="42" t="s">
        <v>374</v>
      </c>
      <c r="L14" s="43" t="s">
        <v>375</v>
      </c>
      <c r="M14" s="46">
        <v>2</v>
      </c>
      <c r="N14" s="46">
        <v>0</v>
      </c>
      <c r="O14" s="47">
        <f>N14+M14</f>
        <v>2</v>
      </c>
    </row>
    <row r="15" spans="2:15">
      <c r="B15" s="42" t="s">
        <v>278</v>
      </c>
      <c r="C15" s="43" t="s">
        <v>279</v>
      </c>
      <c r="D15" s="44">
        <v>2</v>
      </c>
      <c r="E15" s="44">
        <v>0</v>
      </c>
      <c r="F15" s="41">
        <v>2</v>
      </c>
      <c r="J15" s="119">
        <f t="shared" si="2"/>
        <v>13</v>
      </c>
      <c r="K15" s="42" t="s">
        <v>272</v>
      </c>
      <c r="L15" s="43" t="s">
        <v>273</v>
      </c>
      <c r="M15" s="44">
        <v>2</v>
      </c>
      <c r="N15" s="44">
        <v>0</v>
      </c>
      <c r="O15" s="41">
        <v>2</v>
      </c>
    </row>
    <row r="16" spans="2:15">
      <c r="B16" s="42" t="s">
        <v>280</v>
      </c>
      <c r="C16" s="43" t="s">
        <v>281</v>
      </c>
      <c r="D16" s="44">
        <v>1</v>
      </c>
      <c r="E16" s="44">
        <v>1</v>
      </c>
      <c r="F16" s="41">
        <v>2</v>
      </c>
      <c r="J16" s="119">
        <f t="shared" si="2"/>
        <v>14</v>
      </c>
      <c r="K16" s="42" t="s">
        <v>274</v>
      </c>
      <c r="L16" s="43" t="s">
        <v>275</v>
      </c>
      <c r="M16" s="44">
        <v>2</v>
      </c>
      <c r="N16" s="44">
        <v>0</v>
      </c>
      <c r="O16" s="41">
        <v>2</v>
      </c>
    </row>
    <row r="17" spans="2:15">
      <c r="B17" s="42" t="s">
        <v>282</v>
      </c>
      <c r="C17" s="43" t="s">
        <v>283</v>
      </c>
      <c r="D17" s="44">
        <v>2</v>
      </c>
      <c r="E17" s="44">
        <v>0</v>
      </c>
      <c r="F17" s="41">
        <v>2</v>
      </c>
      <c r="J17" s="119">
        <f t="shared" si="2"/>
        <v>15</v>
      </c>
      <c r="K17" s="42" t="s">
        <v>276</v>
      </c>
      <c r="L17" s="43" t="s">
        <v>277</v>
      </c>
      <c r="M17" s="44">
        <v>2</v>
      </c>
      <c r="N17" s="44">
        <v>0</v>
      </c>
      <c r="O17" s="41">
        <v>2</v>
      </c>
    </row>
    <row r="18" spans="2:15">
      <c r="B18" s="42" t="s">
        <v>284</v>
      </c>
      <c r="C18" s="43" t="s">
        <v>285</v>
      </c>
      <c r="D18" s="44">
        <v>2</v>
      </c>
      <c r="E18" s="44">
        <v>0</v>
      </c>
      <c r="F18" s="41">
        <f>E18+D18</f>
        <v>2</v>
      </c>
      <c r="J18" s="119">
        <f t="shared" si="2"/>
        <v>16</v>
      </c>
      <c r="K18" s="42" t="s">
        <v>278</v>
      </c>
      <c r="L18" s="43" t="s">
        <v>279</v>
      </c>
      <c r="M18" s="44">
        <v>2</v>
      </c>
      <c r="N18" s="44">
        <v>0</v>
      </c>
      <c r="O18" s="41">
        <v>2</v>
      </c>
    </row>
    <row r="19" spans="2:15">
      <c r="B19" s="42" t="s">
        <v>286</v>
      </c>
      <c r="C19" s="43" t="s">
        <v>287</v>
      </c>
      <c r="D19" s="44">
        <v>2</v>
      </c>
      <c r="E19" s="44">
        <v>0</v>
      </c>
      <c r="F19" s="41">
        <v>2</v>
      </c>
      <c r="J19" s="119">
        <f t="shared" si="2"/>
        <v>17</v>
      </c>
      <c r="K19" s="42" t="s">
        <v>376</v>
      </c>
      <c r="L19" s="43" t="s">
        <v>377</v>
      </c>
      <c r="M19" s="44">
        <v>2</v>
      </c>
      <c r="N19" s="44">
        <v>0</v>
      </c>
      <c r="O19" s="41">
        <v>2</v>
      </c>
    </row>
    <row r="20" spans="2:15">
      <c r="B20" s="42" t="s">
        <v>288</v>
      </c>
      <c r="C20" s="43" t="s">
        <v>289</v>
      </c>
      <c r="D20" s="44">
        <v>2</v>
      </c>
      <c r="E20" s="44">
        <v>0</v>
      </c>
      <c r="F20" s="41">
        <v>2</v>
      </c>
      <c r="J20" s="119">
        <f t="shared" si="2"/>
        <v>18</v>
      </c>
      <c r="K20" s="42" t="s">
        <v>378</v>
      </c>
      <c r="L20" s="43" t="s">
        <v>379</v>
      </c>
      <c r="M20" s="44">
        <v>2</v>
      </c>
      <c r="N20" s="44">
        <v>0</v>
      </c>
      <c r="O20" s="41">
        <v>2</v>
      </c>
    </row>
    <row r="21" spans="2:15">
      <c r="B21" s="42" t="s">
        <v>290</v>
      </c>
      <c r="C21" s="43" t="s">
        <v>291</v>
      </c>
      <c r="D21" s="44">
        <v>2</v>
      </c>
      <c r="E21" s="44">
        <v>0</v>
      </c>
      <c r="F21" s="47">
        <f>E21+D21</f>
        <v>2</v>
      </c>
      <c r="J21" s="119">
        <f t="shared" si="2"/>
        <v>19</v>
      </c>
      <c r="K21" s="42" t="s">
        <v>339</v>
      </c>
      <c r="L21" s="43" t="s">
        <v>380</v>
      </c>
      <c r="M21" s="44">
        <v>2</v>
      </c>
      <c r="N21" s="44">
        <v>0</v>
      </c>
      <c r="O21" s="41">
        <v>2</v>
      </c>
    </row>
    <row r="22" spans="2:15">
      <c r="B22" s="42" t="s">
        <v>292</v>
      </c>
      <c r="C22" s="43" t="s">
        <v>293</v>
      </c>
      <c r="D22" s="44">
        <v>2</v>
      </c>
      <c r="E22" s="44">
        <v>0</v>
      </c>
      <c r="F22" s="47">
        <v>2</v>
      </c>
      <c r="J22" s="119">
        <f t="shared" si="2"/>
        <v>20</v>
      </c>
      <c r="K22" s="42" t="s">
        <v>381</v>
      </c>
      <c r="L22" s="43" t="s">
        <v>382</v>
      </c>
      <c r="M22" s="44">
        <v>2</v>
      </c>
      <c r="N22" s="44">
        <v>0</v>
      </c>
      <c r="O22" s="41">
        <v>2</v>
      </c>
    </row>
    <row r="23" spans="2:15">
      <c r="B23" s="95" t="s">
        <v>294</v>
      </c>
      <c r="C23" s="96" t="s">
        <v>295</v>
      </c>
      <c r="D23" s="97">
        <v>2</v>
      </c>
      <c r="E23" s="97">
        <v>0</v>
      </c>
      <c r="F23" s="89">
        <f t="shared" ref="F23:F35" si="3">E23+D23</f>
        <v>2</v>
      </c>
      <c r="J23" s="119">
        <f t="shared" si="2"/>
        <v>21</v>
      </c>
      <c r="K23" s="42" t="s">
        <v>346</v>
      </c>
      <c r="L23" s="43" t="s">
        <v>383</v>
      </c>
      <c r="M23" s="44">
        <v>2</v>
      </c>
      <c r="N23" s="44">
        <v>0</v>
      </c>
      <c r="O23" s="41">
        <v>2</v>
      </c>
    </row>
    <row r="24" spans="2:15">
      <c r="B24" s="48" t="s">
        <v>296</v>
      </c>
      <c r="C24" s="49" t="s">
        <v>297</v>
      </c>
      <c r="D24" s="82">
        <v>1</v>
      </c>
      <c r="E24" s="82">
        <v>1</v>
      </c>
      <c r="F24" s="51">
        <f t="shared" si="3"/>
        <v>2</v>
      </c>
      <c r="J24" s="119">
        <f t="shared" si="2"/>
        <v>22</v>
      </c>
      <c r="K24" s="42" t="s">
        <v>343</v>
      </c>
      <c r="L24" s="43" t="s">
        <v>384</v>
      </c>
      <c r="M24" s="44">
        <v>2</v>
      </c>
      <c r="N24" s="44">
        <v>0</v>
      </c>
      <c r="O24" s="47">
        <f>N24+M24</f>
        <v>2</v>
      </c>
    </row>
    <row r="25" spans="2:15">
      <c r="B25" s="48" t="s">
        <v>298</v>
      </c>
      <c r="C25" s="49" t="s">
        <v>299</v>
      </c>
      <c r="D25" s="82">
        <v>2</v>
      </c>
      <c r="E25" s="82">
        <v>0</v>
      </c>
      <c r="F25" s="89">
        <f t="shared" si="3"/>
        <v>2</v>
      </c>
      <c r="J25" s="119">
        <f t="shared" si="2"/>
        <v>23</v>
      </c>
      <c r="K25" s="95" t="s">
        <v>294</v>
      </c>
      <c r="L25" s="96" t="s">
        <v>295</v>
      </c>
      <c r="M25" s="97">
        <v>2</v>
      </c>
      <c r="N25" s="97">
        <v>0</v>
      </c>
      <c r="O25" s="89">
        <f>N25+M25</f>
        <v>2</v>
      </c>
    </row>
    <row r="26" spans="2:15" ht="15.75" thickBot="1">
      <c r="B26" s="42" t="s">
        <v>300</v>
      </c>
      <c r="C26" s="43" t="s">
        <v>301</v>
      </c>
      <c r="D26" s="44">
        <v>1</v>
      </c>
      <c r="E26" s="44">
        <v>1</v>
      </c>
      <c r="F26" s="41">
        <v>2</v>
      </c>
      <c r="J26" s="119">
        <f t="shared" si="2"/>
        <v>24</v>
      </c>
      <c r="K26" s="42" t="s">
        <v>349</v>
      </c>
      <c r="L26" s="43" t="s">
        <v>385</v>
      </c>
      <c r="M26" s="44">
        <v>2</v>
      </c>
      <c r="N26" s="44">
        <v>0</v>
      </c>
      <c r="O26" s="41">
        <v>2</v>
      </c>
    </row>
    <row r="27" spans="2:15" ht="15.75" thickTop="1">
      <c r="B27" s="48" t="s">
        <v>302</v>
      </c>
      <c r="C27" s="49" t="s">
        <v>303</v>
      </c>
      <c r="D27" s="82">
        <v>2</v>
      </c>
      <c r="E27" s="82">
        <v>0</v>
      </c>
      <c r="F27" s="89">
        <f>E27+D27</f>
        <v>2</v>
      </c>
      <c r="J27" s="119">
        <f t="shared" si="2"/>
        <v>25</v>
      </c>
      <c r="K27" s="48" t="s">
        <v>378</v>
      </c>
      <c r="L27" s="43" t="s">
        <v>386</v>
      </c>
      <c r="M27" s="44">
        <v>2</v>
      </c>
      <c r="N27" s="44">
        <v>0</v>
      </c>
      <c r="O27" s="120">
        <v>2</v>
      </c>
    </row>
    <row r="28" spans="2:15">
      <c r="B28" s="48" t="s">
        <v>304</v>
      </c>
      <c r="C28" s="77" t="s">
        <v>305</v>
      </c>
      <c r="D28" s="78">
        <v>2</v>
      </c>
      <c r="E28" s="78">
        <v>0</v>
      </c>
      <c r="F28" s="89">
        <f>E28+D28</f>
        <v>2</v>
      </c>
      <c r="J28" s="119">
        <f t="shared" si="2"/>
        <v>26</v>
      </c>
      <c r="K28" s="42" t="s">
        <v>387</v>
      </c>
      <c r="L28" s="49" t="s">
        <v>388</v>
      </c>
      <c r="M28" s="82">
        <v>2</v>
      </c>
      <c r="N28" s="82">
        <v>0</v>
      </c>
      <c r="O28" s="89">
        <f>N28+M28</f>
        <v>2</v>
      </c>
    </row>
    <row r="29" spans="2:15">
      <c r="B29" s="48" t="s">
        <v>306</v>
      </c>
      <c r="C29" s="49" t="s">
        <v>307</v>
      </c>
      <c r="D29" s="82">
        <v>2</v>
      </c>
      <c r="E29" s="82">
        <v>0</v>
      </c>
      <c r="F29" s="51">
        <f>E29+D29</f>
        <v>2</v>
      </c>
      <c r="J29" s="119">
        <f t="shared" si="2"/>
        <v>27</v>
      </c>
      <c r="K29" s="95" t="s">
        <v>341</v>
      </c>
      <c r="L29" s="96" t="s">
        <v>389</v>
      </c>
      <c r="M29" s="97">
        <v>2</v>
      </c>
      <c r="N29" s="97">
        <v>0</v>
      </c>
      <c r="O29" s="89">
        <v>2</v>
      </c>
    </row>
    <row r="30" spans="2:15">
      <c r="B30" s="42" t="s">
        <v>308</v>
      </c>
      <c r="C30" s="43" t="s">
        <v>309</v>
      </c>
      <c r="D30" s="44">
        <v>2</v>
      </c>
      <c r="E30" s="44">
        <v>0</v>
      </c>
      <c r="F30" s="41">
        <v>2</v>
      </c>
      <c r="J30" s="119">
        <f t="shared" si="2"/>
        <v>28</v>
      </c>
      <c r="K30" s="48" t="s">
        <v>302</v>
      </c>
      <c r="L30" s="49" t="s">
        <v>303</v>
      </c>
      <c r="M30" s="82">
        <v>2</v>
      </c>
      <c r="N30" s="82">
        <v>0</v>
      </c>
      <c r="O30" s="89">
        <f t="shared" ref="O30:O36" si="4">N30+M30</f>
        <v>2</v>
      </c>
    </row>
    <row r="31" spans="2:15">
      <c r="B31" s="48" t="s">
        <v>310</v>
      </c>
      <c r="C31" s="49" t="s">
        <v>311</v>
      </c>
      <c r="D31" s="82">
        <v>2</v>
      </c>
      <c r="E31" s="82">
        <v>0</v>
      </c>
      <c r="F31" s="89">
        <f>E31+D31</f>
        <v>2</v>
      </c>
      <c r="J31" s="119">
        <f t="shared" si="2"/>
        <v>29</v>
      </c>
      <c r="K31" s="48" t="s">
        <v>374</v>
      </c>
      <c r="L31" s="49" t="s">
        <v>390</v>
      </c>
      <c r="M31" s="82">
        <v>1</v>
      </c>
      <c r="N31" s="82">
        <v>1</v>
      </c>
      <c r="O31" s="51">
        <f t="shared" si="4"/>
        <v>2</v>
      </c>
    </row>
    <row r="32" spans="2:15">
      <c r="B32" s="95" t="s">
        <v>312</v>
      </c>
      <c r="C32" s="96" t="s">
        <v>313</v>
      </c>
      <c r="D32" s="97">
        <v>1</v>
      </c>
      <c r="E32" s="97">
        <v>1</v>
      </c>
      <c r="F32" s="89">
        <f>+SUM(D32:E32)</f>
        <v>2</v>
      </c>
      <c r="J32" s="119">
        <f t="shared" si="2"/>
        <v>30</v>
      </c>
      <c r="K32" s="48" t="s">
        <v>391</v>
      </c>
      <c r="L32" s="49" t="s">
        <v>392</v>
      </c>
      <c r="M32" s="82">
        <v>2</v>
      </c>
      <c r="N32" s="82">
        <v>0</v>
      </c>
      <c r="O32" s="89">
        <f t="shared" si="4"/>
        <v>2</v>
      </c>
    </row>
    <row r="33" spans="2:15">
      <c r="B33" s="48" t="s">
        <v>314</v>
      </c>
      <c r="C33" s="49" t="s">
        <v>315</v>
      </c>
      <c r="D33" s="82">
        <v>2</v>
      </c>
      <c r="E33" s="82">
        <v>0</v>
      </c>
      <c r="F33" s="51">
        <f t="shared" si="3"/>
        <v>2</v>
      </c>
      <c r="J33" s="119">
        <f t="shared" si="2"/>
        <v>31</v>
      </c>
      <c r="K33" s="48" t="s">
        <v>393</v>
      </c>
      <c r="L33" s="49" t="s">
        <v>394</v>
      </c>
      <c r="M33" s="82">
        <v>2</v>
      </c>
      <c r="N33" s="82">
        <v>0</v>
      </c>
      <c r="O33" s="51">
        <f t="shared" si="4"/>
        <v>2</v>
      </c>
    </row>
    <row r="34" spans="2:15">
      <c r="B34" s="48" t="s">
        <v>316</v>
      </c>
      <c r="C34" s="111" t="s">
        <v>317</v>
      </c>
      <c r="D34" s="112">
        <v>2</v>
      </c>
      <c r="E34" s="112">
        <v>0</v>
      </c>
      <c r="F34" s="113">
        <f t="shared" si="3"/>
        <v>2</v>
      </c>
      <c r="J34" s="119">
        <f t="shared" si="2"/>
        <v>32</v>
      </c>
      <c r="K34" s="48" t="s">
        <v>314</v>
      </c>
      <c r="L34" s="111" t="s">
        <v>315</v>
      </c>
      <c r="M34" s="112">
        <v>2</v>
      </c>
      <c r="N34" s="112">
        <v>0</v>
      </c>
      <c r="O34" s="121">
        <f t="shared" si="4"/>
        <v>2</v>
      </c>
    </row>
    <row r="35" spans="2:15">
      <c r="B35" s="48" t="s">
        <v>318</v>
      </c>
      <c r="C35" s="49" t="s">
        <v>319</v>
      </c>
      <c r="D35" s="82">
        <v>1</v>
      </c>
      <c r="E35" s="82">
        <v>1</v>
      </c>
      <c r="F35" s="89">
        <f t="shared" si="3"/>
        <v>2</v>
      </c>
      <c r="J35" s="119">
        <f t="shared" si="2"/>
        <v>33</v>
      </c>
      <c r="K35" s="48" t="s">
        <v>395</v>
      </c>
      <c r="L35" s="49" t="s">
        <v>396</v>
      </c>
      <c r="M35" s="82">
        <v>2</v>
      </c>
      <c r="N35" s="82">
        <v>0</v>
      </c>
      <c r="O35" s="51">
        <f t="shared" si="4"/>
        <v>2</v>
      </c>
    </row>
    <row r="36" spans="2:15">
      <c r="B36" s="95" t="s">
        <v>320</v>
      </c>
      <c r="C36" s="96" t="s">
        <v>321</v>
      </c>
      <c r="D36" s="97">
        <v>2</v>
      </c>
      <c r="E36" s="97">
        <v>0</v>
      </c>
      <c r="F36" s="89">
        <v>2</v>
      </c>
      <c r="J36" s="119">
        <f t="shared" si="2"/>
        <v>34</v>
      </c>
      <c r="K36" s="48" t="s">
        <v>397</v>
      </c>
      <c r="L36" s="111" t="s">
        <v>398</v>
      </c>
      <c r="M36" s="112">
        <v>2</v>
      </c>
      <c r="N36" s="112">
        <v>0</v>
      </c>
      <c r="O36" s="113">
        <f t="shared" si="4"/>
        <v>2</v>
      </c>
    </row>
    <row r="37" spans="2:15">
      <c r="B37" s="48" t="s">
        <v>322</v>
      </c>
      <c r="C37" s="49" t="s">
        <v>323</v>
      </c>
      <c r="D37" s="82">
        <v>2</v>
      </c>
      <c r="E37" s="82">
        <v>0</v>
      </c>
      <c r="F37" s="89">
        <v>2</v>
      </c>
      <c r="J37" s="119">
        <f t="shared" si="2"/>
        <v>35</v>
      </c>
      <c r="K37" s="42" t="s">
        <v>399</v>
      </c>
      <c r="L37" s="43" t="s">
        <v>400</v>
      </c>
      <c r="M37" s="44">
        <v>2</v>
      </c>
      <c r="N37" s="44">
        <v>0</v>
      </c>
      <c r="O37" s="41">
        <v>2</v>
      </c>
    </row>
    <row r="38" spans="2:15" ht="15.75" thickBot="1">
      <c r="B38" s="52" t="s">
        <v>324</v>
      </c>
      <c r="C38" s="53" t="s">
        <v>325</v>
      </c>
      <c r="D38" s="68">
        <v>0</v>
      </c>
      <c r="E38" s="68">
        <v>1</v>
      </c>
      <c r="F38" s="61">
        <f>E38+D38</f>
        <v>1</v>
      </c>
      <c r="J38" s="119">
        <f t="shared" si="2"/>
        <v>36</v>
      </c>
      <c r="K38" s="42" t="s">
        <v>401</v>
      </c>
      <c r="L38" s="43" t="s">
        <v>402</v>
      </c>
      <c r="M38" s="44">
        <v>1</v>
      </c>
      <c r="N38" s="44">
        <v>1</v>
      </c>
      <c r="O38" s="41">
        <v>2</v>
      </c>
    </row>
    <row r="39" spans="2:15" ht="16.5" thickTop="1" thickBot="1">
      <c r="B39" s="114"/>
      <c r="C39" s="114"/>
      <c r="D39" s="114"/>
      <c r="E39" s="114"/>
      <c r="F39" s="114"/>
      <c r="J39" s="122">
        <f>J38+1</f>
        <v>37</v>
      </c>
      <c r="K39" s="52" t="s">
        <v>324</v>
      </c>
      <c r="L39" s="53" t="s">
        <v>325</v>
      </c>
      <c r="M39" s="68">
        <v>0</v>
      </c>
      <c r="N39" s="68">
        <v>1</v>
      </c>
      <c r="O39" s="61">
        <f>N39+M39</f>
        <v>1</v>
      </c>
    </row>
    <row r="40" spans="2:15" ht="15.75" thickTop="1">
      <c r="B40" s="114"/>
      <c r="C40" s="114"/>
      <c r="D40" s="114"/>
      <c r="E40" s="114"/>
      <c r="F40" s="114"/>
      <c r="J40" s="123"/>
      <c r="K40" s="66"/>
      <c r="L40" s="67"/>
      <c r="M40" s="66"/>
      <c r="N40" s="66"/>
      <c r="O40" s="66"/>
    </row>
    <row r="41" spans="2:15">
      <c r="B41" s="114" t="s">
        <v>326</v>
      </c>
      <c r="C41" s="114" t="s">
        <v>327</v>
      </c>
      <c r="D41" s="114"/>
      <c r="E41" s="114"/>
      <c r="F41" s="114"/>
      <c r="J41" s="124"/>
      <c r="K41" s="114" t="s">
        <v>326</v>
      </c>
      <c r="L41" s="114" t="s">
        <v>327</v>
      </c>
      <c r="M41" s="114"/>
      <c r="N41" s="114"/>
      <c r="O41" s="114"/>
    </row>
    <row r="42" spans="2:15">
      <c r="B42" s="114"/>
      <c r="C42" s="115" t="s">
        <v>328</v>
      </c>
      <c r="D42" s="114"/>
      <c r="E42" s="114"/>
      <c r="F42" s="114"/>
      <c r="J42" s="124"/>
      <c r="K42" s="114"/>
      <c r="L42" s="115" t="s">
        <v>328</v>
      </c>
      <c r="M42" s="114"/>
      <c r="N42" s="114"/>
      <c r="O42" s="114"/>
    </row>
    <row r="43" spans="2:15">
      <c r="B43" s="114"/>
      <c r="C43" s="114" t="s">
        <v>329</v>
      </c>
      <c r="D43" s="114"/>
      <c r="E43" s="114"/>
      <c r="F43" s="114"/>
      <c r="J43" s="124"/>
      <c r="K43" s="114"/>
      <c r="L43" s="114" t="s">
        <v>329</v>
      </c>
      <c r="M43" s="114"/>
      <c r="N43" s="114"/>
      <c r="O43" s="114"/>
    </row>
    <row r="44" spans="2:15">
      <c r="B44" s="114"/>
      <c r="C44" s="115" t="s">
        <v>330</v>
      </c>
      <c r="D44" s="114"/>
      <c r="E44" s="114"/>
      <c r="F44" s="114"/>
      <c r="J44" s="124"/>
      <c r="K44" s="114"/>
      <c r="L44" s="115" t="s">
        <v>330</v>
      </c>
      <c r="M44" s="114"/>
      <c r="N44" s="114"/>
      <c r="O44" s="114"/>
    </row>
    <row r="45" spans="2:15">
      <c r="B45" s="114"/>
      <c r="C45" s="114" t="s">
        <v>331</v>
      </c>
      <c r="D45" s="114"/>
      <c r="E45" s="114"/>
      <c r="F45" s="114"/>
      <c r="J45" s="124"/>
      <c r="K45" s="114"/>
      <c r="L45" s="114" t="s">
        <v>331</v>
      </c>
      <c r="M45" s="114"/>
      <c r="N45" s="114"/>
      <c r="O45" s="114"/>
    </row>
    <row r="46" spans="2:15">
      <c r="B46" s="114"/>
      <c r="C46" s="115" t="s">
        <v>332</v>
      </c>
      <c r="D46" s="114"/>
      <c r="E46" s="114"/>
      <c r="F46" s="114"/>
      <c r="J46" s="124"/>
      <c r="K46" s="114"/>
      <c r="L46" s="115" t="s">
        <v>332</v>
      </c>
      <c r="M46" s="114"/>
      <c r="N46" s="114"/>
      <c r="O46" s="114"/>
    </row>
    <row r="47" spans="2:15">
      <c r="B47" s="114"/>
      <c r="C47" s="114"/>
      <c r="D47" s="114"/>
      <c r="E47" s="114"/>
      <c r="F47" s="114"/>
      <c r="J47" s="124"/>
      <c r="K47" s="114"/>
      <c r="L47" s="114"/>
      <c r="M47" s="114"/>
      <c r="N47" s="114"/>
      <c r="O47" s="114"/>
    </row>
    <row r="48" spans="2:15">
      <c r="B48" s="114"/>
      <c r="C48" s="114"/>
      <c r="D48" s="114"/>
      <c r="E48" s="114"/>
      <c r="F48" s="114"/>
      <c r="J48" s="124"/>
      <c r="K48" s="114"/>
      <c r="L48" s="114"/>
      <c r="M48" s="114"/>
      <c r="N48" s="114"/>
      <c r="O48" s="114"/>
    </row>
    <row r="49" spans="2:15">
      <c r="B49" s="116" t="s">
        <v>333</v>
      </c>
      <c r="C49" s="116"/>
      <c r="D49" s="116"/>
      <c r="E49" s="116"/>
      <c r="F49" s="116"/>
      <c r="J49" s="124" t="s">
        <v>403</v>
      </c>
      <c r="K49" s="116" t="s">
        <v>404</v>
      </c>
      <c r="L49" s="116"/>
      <c r="M49" s="116"/>
      <c r="N49" s="116"/>
      <c r="O49" s="116"/>
    </row>
    <row r="50" spans="2:15" ht="15.75" thickBot="1">
      <c r="B50" s="116"/>
      <c r="C50" s="116"/>
      <c r="D50" s="116"/>
      <c r="E50" s="116"/>
      <c r="F50" s="116"/>
      <c r="J50" s="124"/>
      <c r="K50" s="116"/>
      <c r="L50" s="116"/>
      <c r="M50" s="116"/>
      <c r="N50" s="116"/>
      <c r="O50" s="116"/>
    </row>
    <row r="51" spans="2:15" ht="15.75" thickTop="1">
      <c r="B51" s="117" t="s">
        <v>312</v>
      </c>
      <c r="C51" s="107" t="s">
        <v>334</v>
      </c>
      <c r="D51" s="108">
        <v>1</v>
      </c>
      <c r="E51" s="108">
        <v>1</v>
      </c>
      <c r="F51" s="109">
        <f>+SUM(D51:E51)</f>
        <v>2</v>
      </c>
      <c r="J51" s="118" t="s">
        <v>405</v>
      </c>
      <c r="K51" s="117" t="s">
        <v>243</v>
      </c>
      <c r="L51" s="125" t="s">
        <v>244</v>
      </c>
      <c r="M51" s="126">
        <v>1</v>
      </c>
      <c r="N51" s="126">
        <v>1</v>
      </c>
      <c r="O51" s="120">
        <f t="shared" ref="O51:O56" si="5">M51+N51</f>
        <v>2</v>
      </c>
    </row>
    <row r="52" spans="2:15">
      <c r="B52" s="42" t="s">
        <v>335</v>
      </c>
      <c r="C52" s="49" t="s">
        <v>336</v>
      </c>
      <c r="D52" s="50">
        <v>2</v>
      </c>
      <c r="E52" s="50">
        <v>0</v>
      </c>
      <c r="F52" s="51">
        <f>E52+D52</f>
        <v>2</v>
      </c>
      <c r="J52" s="119" t="s">
        <v>406</v>
      </c>
      <c r="K52" s="42" t="s">
        <v>143</v>
      </c>
      <c r="L52" s="43" t="s">
        <v>144</v>
      </c>
      <c r="M52" s="46">
        <v>2</v>
      </c>
      <c r="N52" s="46">
        <v>0</v>
      </c>
      <c r="O52" s="47">
        <f t="shared" si="5"/>
        <v>2</v>
      </c>
    </row>
    <row r="53" spans="2:15">
      <c r="B53" s="48" t="s">
        <v>320</v>
      </c>
      <c r="C53" s="43" t="s">
        <v>337</v>
      </c>
      <c r="D53" s="46">
        <v>2</v>
      </c>
      <c r="E53" s="46">
        <v>0</v>
      </c>
      <c r="F53" s="47">
        <v>2</v>
      </c>
      <c r="J53" s="119" t="s">
        <v>405</v>
      </c>
      <c r="K53" s="48" t="s">
        <v>407</v>
      </c>
      <c r="L53" s="49" t="s">
        <v>240</v>
      </c>
      <c r="M53" s="50">
        <v>2</v>
      </c>
      <c r="N53" s="50">
        <v>1</v>
      </c>
      <c r="O53" s="51">
        <f t="shared" si="5"/>
        <v>3</v>
      </c>
    </row>
    <row r="54" spans="2:15">
      <c r="B54" s="48" t="s">
        <v>322</v>
      </c>
      <c r="C54" s="43" t="s">
        <v>338</v>
      </c>
      <c r="D54" s="46">
        <v>2</v>
      </c>
      <c r="E54" s="46">
        <v>0</v>
      </c>
      <c r="F54" s="47">
        <v>2</v>
      </c>
      <c r="J54" s="119" t="s">
        <v>408</v>
      </c>
      <c r="K54" s="48" t="s">
        <v>87</v>
      </c>
      <c r="L54" s="49" t="s">
        <v>88</v>
      </c>
      <c r="M54" s="50">
        <v>2</v>
      </c>
      <c r="N54" s="50">
        <v>0</v>
      </c>
      <c r="O54" s="51">
        <f t="shared" si="5"/>
        <v>2</v>
      </c>
    </row>
    <row r="55" spans="2:15">
      <c r="B55" s="42" t="s">
        <v>339</v>
      </c>
      <c r="C55" s="49" t="s">
        <v>340</v>
      </c>
      <c r="D55" s="50">
        <v>2</v>
      </c>
      <c r="E55" s="50">
        <v>0</v>
      </c>
      <c r="F55" s="51">
        <f>E55+D55</f>
        <v>2</v>
      </c>
      <c r="J55" s="119" t="s">
        <v>409</v>
      </c>
      <c r="K55" s="42" t="s">
        <v>184</v>
      </c>
      <c r="L55" s="43" t="s">
        <v>185</v>
      </c>
      <c r="M55" s="46">
        <v>1</v>
      </c>
      <c r="N55" s="46">
        <v>1</v>
      </c>
      <c r="O55" s="47">
        <f t="shared" si="5"/>
        <v>2</v>
      </c>
    </row>
    <row r="56" spans="2:15">
      <c r="B56" s="48" t="s">
        <v>341</v>
      </c>
      <c r="C56" s="43" t="s">
        <v>342</v>
      </c>
      <c r="D56" s="46">
        <v>2</v>
      </c>
      <c r="E56" s="46">
        <v>0</v>
      </c>
      <c r="F56" s="47">
        <v>2</v>
      </c>
      <c r="J56" s="119" t="s">
        <v>405</v>
      </c>
      <c r="K56" s="48" t="s">
        <v>410</v>
      </c>
      <c r="L56" s="49" t="s">
        <v>229</v>
      </c>
      <c r="M56" s="50">
        <v>2</v>
      </c>
      <c r="N56" s="50">
        <v>1</v>
      </c>
      <c r="O56" s="51">
        <f t="shared" si="5"/>
        <v>3</v>
      </c>
    </row>
    <row r="57" spans="2:15">
      <c r="B57" s="42" t="s">
        <v>343</v>
      </c>
      <c r="C57" s="49" t="s">
        <v>344</v>
      </c>
      <c r="D57" s="50">
        <v>2</v>
      </c>
      <c r="E57" s="50">
        <v>0</v>
      </c>
      <c r="F57" s="51">
        <f>E57+D57</f>
        <v>2</v>
      </c>
      <c r="J57" s="119" t="s">
        <v>409</v>
      </c>
      <c r="K57" s="42" t="s">
        <v>182</v>
      </c>
      <c r="L57" s="43" t="s">
        <v>183</v>
      </c>
      <c r="M57" s="46">
        <v>2</v>
      </c>
      <c r="N57" s="46">
        <v>1</v>
      </c>
      <c r="O57" s="47">
        <f>SUM(M57:N57)</f>
        <v>3</v>
      </c>
    </row>
    <row r="58" spans="2:15">
      <c r="B58" s="42" t="s">
        <v>268</v>
      </c>
      <c r="C58" s="49" t="s">
        <v>345</v>
      </c>
      <c r="D58" s="50">
        <v>2</v>
      </c>
      <c r="E58" s="50">
        <v>0</v>
      </c>
      <c r="F58" s="51">
        <f>E58+D58</f>
        <v>2</v>
      </c>
      <c r="J58" s="119" t="s">
        <v>406</v>
      </c>
      <c r="K58" s="42" t="s">
        <v>121</v>
      </c>
      <c r="L58" s="43" t="s">
        <v>122</v>
      </c>
      <c r="M58" s="46">
        <v>2</v>
      </c>
      <c r="N58" s="46">
        <v>0</v>
      </c>
      <c r="O58" s="47">
        <f>SUM(M58:N58)</f>
        <v>2</v>
      </c>
    </row>
    <row r="59" spans="2:15">
      <c r="B59" s="42" t="s">
        <v>346</v>
      </c>
      <c r="C59" s="43" t="s">
        <v>347</v>
      </c>
      <c r="D59" s="46">
        <v>2</v>
      </c>
      <c r="E59" s="46">
        <v>0</v>
      </c>
      <c r="F59" s="47">
        <f>E59+D59</f>
        <v>2</v>
      </c>
      <c r="J59" s="119" t="s">
        <v>409</v>
      </c>
      <c r="K59" s="42" t="s">
        <v>188</v>
      </c>
      <c r="L59" s="43" t="s">
        <v>174</v>
      </c>
      <c r="M59" s="46">
        <v>1</v>
      </c>
      <c r="N59" s="46">
        <v>1</v>
      </c>
      <c r="O59" s="47">
        <f>SUM(M59:N59)</f>
        <v>2</v>
      </c>
    </row>
    <row r="60" spans="2:15">
      <c r="B60" s="42" t="s">
        <v>270</v>
      </c>
      <c r="C60" s="43" t="s">
        <v>348</v>
      </c>
      <c r="D60" s="46">
        <v>2</v>
      </c>
      <c r="E60" s="46">
        <v>0</v>
      </c>
      <c r="F60" s="47">
        <f>E60+D60</f>
        <v>2</v>
      </c>
      <c r="J60" s="119" t="s">
        <v>406</v>
      </c>
      <c r="K60" s="42" t="s">
        <v>85</v>
      </c>
      <c r="L60" s="43" t="s">
        <v>86</v>
      </c>
      <c r="M60" s="46">
        <v>2</v>
      </c>
      <c r="N60" s="46">
        <v>0</v>
      </c>
      <c r="O60" s="47">
        <f>SUM(M60:N60)</f>
        <v>2</v>
      </c>
    </row>
    <row r="61" spans="2:15" ht="15.75" thickBot="1">
      <c r="B61" s="52" t="s">
        <v>349</v>
      </c>
      <c r="C61" s="53" t="s">
        <v>350</v>
      </c>
      <c r="D61" s="54">
        <v>2</v>
      </c>
      <c r="E61" s="54">
        <v>0</v>
      </c>
      <c r="F61" s="55">
        <v>2</v>
      </c>
      <c r="J61" s="122" t="s">
        <v>411</v>
      </c>
      <c r="K61" s="99" t="s">
        <v>178</v>
      </c>
      <c r="L61" s="100" t="s">
        <v>179</v>
      </c>
      <c r="M61" s="127">
        <v>2</v>
      </c>
      <c r="N61" s="127">
        <v>0</v>
      </c>
      <c r="O61" s="102">
        <f>M61+N61</f>
        <v>2</v>
      </c>
    </row>
    <row r="62" spans="2:15" ht="15.75" thickTop="1"/>
    <row r="65" spans="4:4">
      <c r="D65" s="227">
        <f>180*50000</f>
        <v>9000000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116"/>
  <sheetViews>
    <sheetView tabSelected="1" topLeftCell="L87" zoomScale="199" zoomScaleNormal="199" workbookViewId="0">
      <selection activeCell="O94" sqref="O94"/>
    </sheetView>
  </sheetViews>
  <sheetFormatPr defaultRowHeight="15"/>
  <cols>
    <col min="2" max="2" width="11.28515625" customWidth="1"/>
    <col min="3" max="3" width="36.5703125" customWidth="1"/>
    <col min="4" max="4" width="6" customWidth="1"/>
    <col min="5" max="5" width="6.28515625" customWidth="1"/>
    <col min="6" max="6" width="6.140625" customWidth="1"/>
    <col min="7" max="7" width="9.85546875" customWidth="1"/>
    <col min="8" max="8" width="19.85546875" customWidth="1"/>
    <col min="9" max="9" width="6.5703125" customWidth="1"/>
    <col min="10" max="10" width="13.140625" customWidth="1"/>
    <col min="11" max="11" width="39.140625" customWidth="1"/>
    <col min="12" max="12" width="5.7109375" customWidth="1"/>
    <col min="13" max="14" width="6" customWidth="1"/>
    <col min="15" max="15" width="11.140625" customWidth="1"/>
    <col min="16" max="16" width="14" customWidth="1"/>
    <col min="17" max="17" width="6.5703125" customWidth="1"/>
    <col min="18" max="18" width="11.7109375" customWidth="1"/>
    <col min="19" max="19" width="40.42578125" customWidth="1"/>
    <col min="20" max="20" width="5.7109375" customWidth="1"/>
    <col min="21" max="21" width="5.5703125" customWidth="1"/>
    <col min="22" max="22" width="6.7109375" customWidth="1"/>
    <col min="23" max="23" width="10" customWidth="1"/>
    <col min="24" max="24" width="12.85546875" customWidth="1"/>
  </cols>
  <sheetData>
    <row r="1" spans="2:24" ht="33">
      <c r="B1" s="163" t="s">
        <v>500</v>
      </c>
      <c r="C1" s="163"/>
      <c r="D1" s="163"/>
      <c r="E1" s="163"/>
      <c r="F1" s="163"/>
      <c r="G1" s="163"/>
      <c r="H1" s="163"/>
    </row>
    <row r="2" spans="2:24" ht="15.75" thickBot="1"/>
    <row r="3" spans="2:24" ht="17.25" thickTop="1" thickBot="1">
      <c r="B3" s="164" t="s">
        <v>0</v>
      </c>
      <c r="C3" s="165"/>
      <c r="D3" s="5" t="s">
        <v>1</v>
      </c>
      <c r="E3" s="5" t="s">
        <v>2</v>
      </c>
      <c r="F3" s="5" t="s">
        <v>3</v>
      </c>
      <c r="G3" s="131"/>
      <c r="H3" s="131"/>
      <c r="I3" s="150"/>
      <c r="J3" s="354" t="s">
        <v>23</v>
      </c>
      <c r="K3" s="355"/>
      <c r="L3" s="5" t="s">
        <v>1</v>
      </c>
      <c r="M3" s="5" t="s">
        <v>2</v>
      </c>
      <c r="N3" s="5" t="s">
        <v>3</v>
      </c>
      <c r="O3" s="131"/>
      <c r="P3" s="131"/>
      <c r="Q3" s="150"/>
      <c r="R3" s="166" t="s">
        <v>42</v>
      </c>
      <c r="S3" s="166"/>
      <c r="T3" s="5" t="s">
        <v>1</v>
      </c>
      <c r="U3" s="5" t="s">
        <v>2</v>
      </c>
      <c r="V3" s="5" t="s">
        <v>3</v>
      </c>
    </row>
    <row r="4" spans="2:24" ht="16.5" thickTop="1" thickBot="1">
      <c r="B4" s="6" t="s">
        <v>4</v>
      </c>
      <c r="C4" s="7" t="s">
        <v>5</v>
      </c>
      <c r="D4" s="8">
        <f>SUM(D5:D14)</f>
        <v>15</v>
      </c>
      <c r="E4" s="8">
        <f>SUM(E5:E14)</f>
        <v>6</v>
      </c>
      <c r="F4" s="9">
        <f>SUM(F5:F13)</f>
        <v>21</v>
      </c>
      <c r="G4" s="131"/>
      <c r="H4" s="131"/>
      <c r="I4" s="150"/>
      <c r="J4" s="6" t="s">
        <v>4</v>
      </c>
      <c r="K4" s="7" t="s">
        <v>5</v>
      </c>
      <c r="L4" s="8">
        <f>SUM(L9:L18)</f>
        <v>17</v>
      </c>
      <c r="M4" s="8">
        <f>SUM(M11:M18)</f>
        <v>4</v>
      </c>
      <c r="N4" s="9">
        <f>SUM(N5:N18)</f>
        <v>21</v>
      </c>
      <c r="O4" s="131"/>
      <c r="P4" s="131"/>
      <c r="Q4" s="150"/>
      <c r="R4" s="26" t="s">
        <v>4</v>
      </c>
      <c r="S4" s="7" t="s">
        <v>5</v>
      </c>
      <c r="T4" s="8">
        <f>SUM(T5:T14)</f>
        <v>18</v>
      </c>
      <c r="U4" s="8">
        <f>SUM(U5:U14)</f>
        <v>2</v>
      </c>
      <c r="V4" s="9">
        <f>SUM(V5:V14)</f>
        <v>20</v>
      </c>
    </row>
    <row r="5" spans="2:24">
      <c r="B5" s="10" t="s">
        <v>503</v>
      </c>
      <c r="C5" s="11" t="s">
        <v>434</v>
      </c>
      <c r="D5" s="12">
        <v>2</v>
      </c>
      <c r="E5" s="12">
        <v>1</v>
      </c>
      <c r="F5" s="13">
        <f>D5+E5</f>
        <v>3</v>
      </c>
      <c r="G5" s="134"/>
      <c r="H5" s="134"/>
      <c r="I5" s="150"/>
      <c r="J5" s="14" t="s">
        <v>505</v>
      </c>
      <c r="K5" s="15" t="s">
        <v>504</v>
      </c>
      <c r="L5" s="23">
        <v>2</v>
      </c>
      <c r="M5" s="23">
        <v>1</v>
      </c>
      <c r="N5" s="17">
        <f>L5+M5</f>
        <v>3</v>
      </c>
      <c r="O5" s="134"/>
      <c r="P5" s="134"/>
      <c r="Q5" s="150"/>
      <c r="R5" s="14" t="s">
        <v>656</v>
      </c>
      <c r="S5" s="15" t="s">
        <v>451</v>
      </c>
      <c r="T5" s="23">
        <v>1</v>
      </c>
      <c r="U5" s="23">
        <v>1</v>
      </c>
      <c r="V5" s="13">
        <f>T5+U5</f>
        <v>2</v>
      </c>
      <c r="W5" t="s">
        <v>786</v>
      </c>
      <c r="X5" t="s">
        <v>787</v>
      </c>
    </row>
    <row r="6" spans="2:24">
      <c r="B6" s="10" t="s">
        <v>8</v>
      </c>
      <c r="C6" s="15" t="s">
        <v>435</v>
      </c>
      <c r="D6" s="16">
        <v>2</v>
      </c>
      <c r="E6" s="16">
        <v>0</v>
      </c>
      <c r="F6" s="17">
        <f>SUM(D6:E6)</f>
        <v>2</v>
      </c>
      <c r="G6" s="134"/>
      <c r="H6" s="134"/>
      <c r="I6" s="150"/>
      <c r="J6" s="14" t="s">
        <v>507</v>
      </c>
      <c r="K6" s="15" t="s">
        <v>506</v>
      </c>
      <c r="L6" s="23">
        <v>3</v>
      </c>
      <c r="M6" s="23">
        <v>0</v>
      </c>
      <c r="N6" s="17" t="s">
        <v>22</v>
      </c>
      <c r="O6" s="134"/>
      <c r="P6" s="134"/>
      <c r="Q6" s="150"/>
      <c r="R6" s="14" t="s">
        <v>657</v>
      </c>
      <c r="S6" s="15" t="s">
        <v>514</v>
      </c>
      <c r="T6" s="23">
        <v>3</v>
      </c>
      <c r="U6" s="23">
        <v>0</v>
      </c>
      <c r="V6" s="17">
        <f>T6+U6</f>
        <v>3</v>
      </c>
      <c r="W6" t="s">
        <v>787</v>
      </c>
      <c r="X6" t="s">
        <v>790</v>
      </c>
    </row>
    <row r="7" spans="2:24">
      <c r="B7" s="10" t="s">
        <v>10</v>
      </c>
      <c r="C7" s="151" t="s">
        <v>412</v>
      </c>
      <c r="D7" s="16">
        <v>2</v>
      </c>
      <c r="E7" s="16">
        <v>0</v>
      </c>
      <c r="F7" s="17">
        <f t="shared" ref="F7:F13" si="0">D7+E7</f>
        <v>2</v>
      </c>
      <c r="G7" s="134"/>
      <c r="H7" s="134"/>
      <c r="I7" s="150"/>
      <c r="J7" s="14" t="s">
        <v>508</v>
      </c>
      <c r="K7" s="15" t="s">
        <v>509</v>
      </c>
      <c r="L7" s="23">
        <v>3</v>
      </c>
      <c r="M7" s="23">
        <v>0</v>
      </c>
      <c r="N7" s="17" t="s">
        <v>22</v>
      </c>
      <c r="O7" s="134"/>
      <c r="P7" s="134"/>
      <c r="Q7" s="150"/>
      <c r="R7" s="14" t="s">
        <v>658</v>
      </c>
      <c r="S7" s="28" t="s">
        <v>453</v>
      </c>
      <c r="T7" s="27">
        <v>2</v>
      </c>
      <c r="U7" s="27">
        <v>0</v>
      </c>
      <c r="V7" s="13">
        <f>T7+U7</f>
        <v>2</v>
      </c>
      <c r="W7" t="s">
        <v>791</v>
      </c>
    </row>
    <row r="8" spans="2:24">
      <c r="B8" s="10" t="s">
        <v>11</v>
      </c>
      <c r="C8" s="15" t="s">
        <v>436</v>
      </c>
      <c r="D8" s="16">
        <v>2</v>
      </c>
      <c r="E8" s="16">
        <v>1</v>
      </c>
      <c r="F8" s="17">
        <f t="shared" si="0"/>
        <v>3</v>
      </c>
      <c r="G8" s="134"/>
      <c r="H8" s="134"/>
      <c r="I8" s="150"/>
      <c r="J8" s="14" t="s">
        <v>511</v>
      </c>
      <c r="K8" s="15" t="s">
        <v>510</v>
      </c>
      <c r="L8" s="23">
        <v>3</v>
      </c>
      <c r="M8" s="23">
        <v>0</v>
      </c>
      <c r="N8" s="17" t="s">
        <v>22</v>
      </c>
      <c r="O8" s="134"/>
      <c r="P8" s="134"/>
      <c r="Q8" s="150"/>
      <c r="R8" s="14" t="s">
        <v>641</v>
      </c>
      <c r="S8" s="15" t="s">
        <v>454</v>
      </c>
      <c r="T8" s="23">
        <v>2</v>
      </c>
      <c r="U8" s="23">
        <v>0</v>
      </c>
      <c r="V8" s="13">
        <v>2</v>
      </c>
      <c r="W8" t="s">
        <v>779</v>
      </c>
      <c r="X8" t="s">
        <v>778</v>
      </c>
    </row>
    <row r="9" spans="2:24">
      <c r="B9" s="10" t="s">
        <v>13</v>
      </c>
      <c r="C9" s="15" t="s">
        <v>437</v>
      </c>
      <c r="D9" s="16">
        <v>2</v>
      </c>
      <c r="E9" s="16">
        <v>1</v>
      </c>
      <c r="F9" s="17">
        <f t="shared" si="0"/>
        <v>3</v>
      </c>
      <c r="G9" s="134"/>
      <c r="H9" s="134"/>
      <c r="I9" s="150"/>
      <c r="J9" s="14" t="s">
        <v>512</v>
      </c>
      <c r="K9" s="15" t="s">
        <v>513</v>
      </c>
      <c r="L9" s="23">
        <v>3</v>
      </c>
      <c r="M9" s="23">
        <v>0</v>
      </c>
      <c r="N9" s="17" t="s">
        <v>22</v>
      </c>
      <c r="O9" s="134"/>
      <c r="P9" s="134"/>
      <c r="Q9" s="150"/>
      <c r="R9" s="14" t="s">
        <v>642</v>
      </c>
      <c r="S9" s="15" t="s">
        <v>455</v>
      </c>
      <c r="T9" s="23">
        <v>2</v>
      </c>
      <c r="U9" s="23">
        <v>0</v>
      </c>
      <c r="V9" s="13">
        <f>SUM(T9:U9)</f>
        <v>2</v>
      </c>
      <c r="W9" t="s">
        <v>777</v>
      </c>
      <c r="X9" t="s">
        <v>792</v>
      </c>
    </row>
    <row r="10" spans="2:24">
      <c r="B10" s="14" t="s">
        <v>650</v>
      </c>
      <c r="C10" s="18" t="s">
        <v>421</v>
      </c>
      <c r="D10" s="16">
        <v>2</v>
      </c>
      <c r="E10" s="16">
        <v>0</v>
      </c>
      <c r="F10" s="17">
        <f t="shared" si="0"/>
        <v>2</v>
      </c>
      <c r="G10" s="134" t="s">
        <v>773</v>
      </c>
      <c r="H10" s="134" t="s">
        <v>774</v>
      </c>
      <c r="I10" s="150"/>
      <c r="J10" s="14" t="s">
        <v>28</v>
      </c>
      <c r="K10" s="15" t="s">
        <v>444</v>
      </c>
      <c r="L10" s="23">
        <v>2</v>
      </c>
      <c r="M10" s="23">
        <v>0</v>
      </c>
      <c r="N10" s="17">
        <f t="shared" ref="N10:N18" si="1">L10+M10</f>
        <v>2</v>
      </c>
      <c r="O10" s="134"/>
      <c r="P10" s="134"/>
      <c r="Q10" s="150"/>
      <c r="R10" s="14" t="s">
        <v>659</v>
      </c>
      <c r="S10" s="15" t="s">
        <v>456</v>
      </c>
      <c r="T10" s="12">
        <v>2</v>
      </c>
      <c r="U10" s="12">
        <v>0</v>
      </c>
      <c r="V10" s="13">
        <f t="shared" ref="V10:V14" si="2">T10+U10</f>
        <v>2</v>
      </c>
      <c r="W10" t="s">
        <v>793</v>
      </c>
    </row>
    <row r="11" spans="2:24">
      <c r="B11" s="14" t="s">
        <v>651</v>
      </c>
      <c r="C11" s="15" t="s">
        <v>438</v>
      </c>
      <c r="D11" s="16">
        <v>1</v>
      </c>
      <c r="E11" s="16">
        <v>1</v>
      </c>
      <c r="F11" s="17">
        <f t="shared" si="0"/>
        <v>2</v>
      </c>
      <c r="G11" s="134" t="s">
        <v>788</v>
      </c>
      <c r="H11" s="134" t="s">
        <v>789</v>
      </c>
      <c r="I11" s="150"/>
      <c r="J11" s="14" t="s">
        <v>32</v>
      </c>
      <c r="K11" s="15" t="s">
        <v>446</v>
      </c>
      <c r="L11" s="23">
        <v>2</v>
      </c>
      <c r="M11" s="23">
        <v>0</v>
      </c>
      <c r="N11" s="13">
        <f t="shared" si="1"/>
        <v>2</v>
      </c>
      <c r="O11" s="134"/>
      <c r="P11" s="134"/>
      <c r="Q11" s="150"/>
      <c r="R11" s="14" t="s">
        <v>660</v>
      </c>
      <c r="S11" s="15" t="s">
        <v>457</v>
      </c>
      <c r="T11" s="23">
        <v>2</v>
      </c>
      <c r="U11" s="23">
        <v>0</v>
      </c>
      <c r="V11" s="13">
        <f t="shared" si="2"/>
        <v>2</v>
      </c>
      <c r="W11" t="s">
        <v>794</v>
      </c>
      <c r="X11" t="s">
        <v>795</v>
      </c>
    </row>
    <row r="12" spans="2:24">
      <c r="B12" s="14" t="s">
        <v>580</v>
      </c>
      <c r="C12" s="15" t="s">
        <v>439</v>
      </c>
      <c r="D12" s="16">
        <v>1</v>
      </c>
      <c r="E12" s="16">
        <v>1</v>
      </c>
      <c r="F12" s="17">
        <f t="shared" si="0"/>
        <v>2</v>
      </c>
      <c r="G12" s="134" t="s">
        <v>775</v>
      </c>
      <c r="H12" s="134"/>
      <c r="I12" s="150"/>
      <c r="J12" s="14" t="s">
        <v>26</v>
      </c>
      <c r="K12" s="15" t="s">
        <v>443</v>
      </c>
      <c r="L12" s="23">
        <v>2</v>
      </c>
      <c r="M12" s="23">
        <v>1</v>
      </c>
      <c r="N12" s="17">
        <f t="shared" si="1"/>
        <v>3</v>
      </c>
      <c r="O12" s="134"/>
      <c r="P12" s="134"/>
      <c r="Q12" s="150"/>
      <c r="R12" s="14" t="s">
        <v>640</v>
      </c>
      <c r="S12" s="15" t="s">
        <v>458</v>
      </c>
      <c r="T12" s="23">
        <v>2</v>
      </c>
      <c r="U12" s="23">
        <v>0</v>
      </c>
      <c r="V12" s="29">
        <f t="shared" si="2"/>
        <v>2</v>
      </c>
      <c r="W12" t="s">
        <v>785</v>
      </c>
      <c r="X12" t="s">
        <v>796</v>
      </c>
    </row>
    <row r="13" spans="2:24" ht="15.75" thickBot="1">
      <c r="B13" s="19" t="s">
        <v>581</v>
      </c>
      <c r="C13" s="228" t="s">
        <v>440</v>
      </c>
      <c r="D13" s="21">
        <v>1</v>
      </c>
      <c r="E13" s="21">
        <v>1</v>
      </c>
      <c r="F13" s="22">
        <f t="shared" si="0"/>
        <v>2</v>
      </c>
      <c r="G13" s="134" t="s">
        <v>777</v>
      </c>
      <c r="H13" s="134" t="s">
        <v>776</v>
      </c>
      <c r="I13" s="150"/>
      <c r="J13" s="14" t="s">
        <v>24</v>
      </c>
      <c r="K13" s="15" t="s">
        <v>442</v>
      </c>
      <c r="L13" s="23">
        <v>2</v>
      </c>
      <c r="M13" s="23">
        <v>1</v>
      </c>
      <c r="N13" s="13">
        <f t="shared" si="1"/>
        <v>3</v>
      </c>
      <c r="O13" s="134"/>
      <c r="P13" s="134"/>
      <c r="Q13" s="150"/>
      <c r="R13" s="14" t="s">
        <v>643</v>
      </c>
      <c r="S13" s="15" t="s">
        <v>461</v>
      </c>
      <c r="T13" s="23">
        <v>2</v>
      </c>
      <c r="U13" s="23">
        <v>0</v>
      </c>
      <c r="V13" s="17">
        <f t="shared" si="2"/>
        <v>2</v>
      </c>
      <c r="W13" t="s">
        <v>778</v>
      </c>
      <c r="X13" t="s">
        <v>797</v>
      </c>
    </row>
    <row r="14" spans="2:24" ht="16.5" thickTop="1" thickBot="1">
      <c r="B14" s="130"/>
      <c r="C14" s="130"/>
      <c r="D14" s="130"/>
      <c r="E14" s="130"/>
      <c r="F14" s="130"/>
      <c r="G14" s="130"/>
      <c r="H14" s="130"/>
      <c r="I14" s="150"/>
      <c r="J14" s="14" t="s">
        <v>644</v>
      </c>
      <c r="K14" s="156" t="s">
        <v>447</v>
      </c>
      <c r="L14" s="16">
        <v>2</v>
      </c>
      <c r="M14" s="23">
        <v>0</v>
      </c>
      <c r="N14" s="13">
        <f t="shared" si="1"/>
        <v>2</v>
      </c>
      <c r="O14" s="134" t="s">
        <v>778</v>
      </c>
      <c r="P14" s="134" t="s">
        <v>779</v>
      </c>
      <c r="Q14" s="150"/>
      <c r="R14" s="19" t="s">
        <v>661</v>
      </c>
      <c r="S14" s="20" t="s">
        <v>515</v>
      </c>
      <c r="T14" s="24">
        <v>0</v>
      </c>
      <c r="U14" s="24">
        <v>1</v>
      </c>
      <c r="V14" s="22">
        <f t="shared" si="2"/>
        <v>1</v>
      </c>
      <c r="W14" t="s">
        <v>798</v>
      </c>
      <c r="X14" t="s">
        <v>779</v>
      </c>
    </row>
    <row r="15" spans="2:24" ht="15.75" thickTop="1">
      <c r="B15" s="183"/>
      <c r="C15" s="183"/>
      <c r="D15" s="183"/>
      <c r="E15" s="183"/>
      <c r="F15" s="183"/>
      <c r="G15" s="183"/>
      <c r="H15" s="183"/>
      <c r="I15" s="183"/>
      <c r="J15" s="14" t="s">
        <v>652</v>
      </c>
      <c r="K15" s="136" t="s">
        <v>426</v>
      </c>
      <c r="L15" s="23">
        <v>2</v>
      </c>
      <c r="M15" s="23">
        <v>0</v>
      </c>
      <c r="N15" s="13">
        <f t="shared" si="1"/>
        <v>2</v>
      </c>
      <c r="O15" s="134" t="s">
        <v>775</v>
      </c>
      <c r="P15" s="134" t="s">
        <v>780</v>
      </c>
      <c r="Q15" s="183"/>
      <c r="R15" s="183"/>
      <c r="S15" s="183"/>
      <c r="T15" s="183"/>
      <c r="U15" s="183"/>
      <c r="V15" s="183"/>
    </row>
    <row r="16" spans="2:24">
      <c r="B16" s="183"/>
      <c r="C16" s="183"/>
      <c r="D16" s="183"/>
      <c r="E16" s="183"/>
      <c r="F16" s="183"/>
      <c r="G16" s="183"/>
      <c r="H16" s="183"/>
      <c r="I16" s="183"/>
      <c r="J16" s="14" t="s">
        <v>653</v>
      </c>
      <c r="K16" s="156" t="s">
        <v>450</v>
      </c>
      <c r="L16" s="23">
        <v>2</v>
      </c>
      <c r="M16" s="23">
        <v>0</v>
      </c>
      <c r="N16" s="13">
        <f t="shared" si="1"/>
        <v>2</v>
      </c>
      <c r="O16" s="134" t="s">
        <v>781</v>
      </c>
      <c r="P16" s="134"/>
      <c r="Q16" s="183"/>
      <c r="R16" s="183"/>
      <c r="S16" s="183"/>
      <c r="T16" s="183"/>
      <c r="U16" s="183"/>
      <c r="V16" s="183"/>
    </row>
    <row r="17" spans="2:24">
      <c r="B17" s="183"/>
      <c r="C17" s="183"/>
      <c r="D17" s="183"/>
      <c r="E17" s="183"/>
      <c r="F17" s="183"/>
      <c r="G17" s="183"/>
      <c r="H17" s="183"/>
      <c r="I17" s="183"/>
      <c r="J17" s="14" t="s">
        <v>654</v>
      </c>
      <c r="K17" s="156" t="s">
        <v>501</v>
      </c>
      <c r="L17" s="23">
        <v>0</v>
      </c>
      <c r="M17" s="23">
        <v>1</v>
      </c>
      <c r="N17" s="17">
        <f t="shared" si="1"/>
        <v>1</v>
      </c>
      <c r="O17" s="134" t="s">
        <v>782</v>
      </c>
      <c r="P17" s="134" t="s">
        <v>784</v>
      </c>
      <c r="Q17" s="183"/>
      <c r="R17" s="183"/>
      <c r="S17" s="183"/>
      <c r="T17" s="183"/>
      <c r="U17" s="183"/>
      <c r="V17" s="183"/>
    </row>
    <row r="18" spans="2:24" ht="15.75" thickBot="1">
      <c r="B18" s="183"/>
      <c r="C18" s="183"/>
      <c r="D18" s="183"/>
      <c r="E18" s="183"/>
      <c r="F18" s="183"/>
      <c r="G18" s="183"/>
      <c r="H18" s="183"/>
      <c r="I18" s="183"/>
      <c r="J18" s="14" t="s">
        <v>655</v>
      </c>
      <c r="K18" s="157" t="s">
        <v>448</v>
      </c>
      <c r="L18" s="153">
        <v>0</v>
      </c>
      <c r="M18" s="153">
        <v>1</v>
      </c>
      <c r="N18" s="154">
        <f t="shared" si="1"/>
        <v>1</v>
      </c>
      <c r="O18" s="134" t="s">
        <v>783</v>
      </c>
      <c r="P18" s="134" t="s">
        <v>785</v>
      </c>
      <c r="Q18" s="183"/>
      <c r="R18" s="183"/>
      <c r="S18" s="183"/>
      <c r="T18" s="183"/>
      <c r="U18" s="183"/>
      <c r="V18" s="183"/>
    </row>
    <row r="19" spans="2:24" ht="15.75" thickTop="1"/>
    <row r="21" spans="2:24" ht="24" thickBot="1">
      <c r="B21" s="356" t="s">
        <v>93</v>
      </c>
      <c r="C21" s="356"/>
      <c r="D21" s="356"/>
      <c r="E21" s="356"/>
      <c r="F21" s="356"/>
      <c r="G21" s="366"/>
      <c r="H21" s="366"/>
      <c r="J21" s="356" t="s">
        <v>502</v>
      </c>
      <c r="K21" s="356"/>
      <c r="L21" s="356"/>
      <c r="M21" s="356"/>
      <c r="N21" s="356"/>
      <c r="O21" s="366"/>
      <c r="P21" s="366"/>
      <c r="R21" s="356" t="s">
        <v>575</v>
      </c>
      <c r="S21" s="356"/>
      <c r="T21" s="356"/>
      <c r="U21" s="356"/>
      <c r="V21" s="356"/>
    </row>
    <row r="22" spans="2:24" ht="17.25" thickTop="1" thickBot="1">
      <c r="B22" s="354" t="s">
        <v>68</v>
      </c>
      <c r="C22" s="355"/>
      <c r="D22" s="32" t="s">
        <v>1</v>
      </c>
      <c r="E22" s="32" t="s">
        <v>2</v>
      </c>
      <c r="F22" s="33" t="s">
        <v>3</v>
      </c>
      <c r="G22" s="141"/>
      <c r="H22" s="141"/>
      <c r="J22" s="354" t="s">
        <v>162</v>
      </c>
      <c r="K22" s="355"/>
      <c r="L22" s="32" t="s">
        <v>1</v>
      </c>
      <c r="M22" s="32" t="s">
        <v>2</v>
      </c>
      <c r="N22" s="33" t="s">
        <v>3</v>
      </c>
      <c r="O22" s="141"/>
      <c r="P22" s="141"/>
      <c r="R22" s="166" t="s">
        <v>162</v>
      </c>
      <c r="S22" s="167"/>
      <c r="T22" s="32" t="s">
        <v>1</v>
      </c>
      <c r="U22" s="32" t="s">
        <v>2</v>
      </c>
      <c r="V22" s="33" t="s">
        <v>3</v>
      </c>
    </row>
    <row r="23" spans="2:24" ht="16.5" thickTop="1" thickBot="1">
      <c r="B23" s="34" t="s">
        <v>4</v>
      </c>
      <c r="C23" s="35" t="s">
        <v>5</v>
      </c>
      <c r="D23" s="36">
        <f>SUM(D24:D35)</f>
        <v>19</v>
      </c>
      <c r="E23" s="36">
        <f>SUM(E24:E35)</f>
        <v>2</v>
      </c>
      <c r="F23" s="37">
        <f>SUM(F24:F35)</f>
        <v>21</v>
      </c>
      <c r="G23" s="141"/>
      <c r="H23" s="141"/>
      <c r="J23" s="34" t="s">
        <v>4</v>
      </c>
      <c r="K23" s="35" t="s">
        <v>5</v>
      </c>
      <c r="L23" s="36">
        <f>SUM(L24:L35)</f>
        <v>19</v>
      </c>
      <c r="M23" s="36">
        <f>SUM(M24:M35)</f>
        <v>2</v>
      </c>
      <c r="N23" s="37">
        <f>SUM(N24:N35)</f>
        <v>21</v>
      </c>
      <c r="O23" s="141"/>
      <c r="P23" s="141"/>
      <c r="R23" s="34" t="s">
        <v>4</v>
      </c>
      <c r="S23" s="35" t="s">
        <v>5</v>
      </c>
      <c r="T23" s="36">
        <f>SUM(T24:T35)</f>
        <v>19</v>
      </c>
      <c r="U23" s="36">
        <f>SUM(U24:U35)</f>
        <v>2</v>
      </c>
      <c r="V23" s="37">
        <f>SUM(V24:V35)</f>
        <v>21</v>
      </c>
    </row>
    <row r="24" spans="2:24">
      <c r="B24" s="14" t="s">
        <v>645</v>
      </c>
      <c r="C24" s="186" t="s">
        <v>516</v>
      </c>
      <c r="D24" s="187">
        <v>3</v>
      </c>
      <c r="E24" s="187">
        <v>0</v>
      </c>
      <c r="F24" s="188">
        <f>D24+E24</f>
        <v>3</v>
      </c>
      <c r="G24" s="367" t="s">
        <v>787</v>
      </c>
      <c r="H24" s="367" t="s">
        <v>799</v>
      </c>
      <c r="I24" s="189"/>
      <c r="J24" s="190"/>
      <c r="K24" s="186" t="s">
        <v>516</v>
      </c>
      <c r="L24" s="187">
        <v>3</v>
      </c>
      <c r="M24" s="187">
        <v>0</v>
      </c>
      <c r="N24" s="188">
        <f>L24+M24</f>
        <v>3</v>
      </c>
      <c r="O24" s="367"/>
      <c r="P24" s="367"/>
      <c r="Q24" s="189"/>
      <c r="R24" s="10"/>
      <c r="S24" s="186" t="s">
        <v>516</v>
      </c>
      <c r="T24" s="187">
        <v>3</v>
      </c>
      <c r="U24" s="187">
        <v>0</v>
      </c>
      <c r="V24" s="188">
        <f>T24+U24</f>
        <v>3</v>
      </c>
    </row>
    <row r="25" spans="2:24">
      <c r="B25" s="14" t="s">
        <v>646</v>
      </c>
      <c r="C25" s="171" t="s">
        <v>464</v>
      </c>
      <c r="D25" s="192">
        <v>2</v>
      </c>
      <c r="E25" s="187">
        <v>0</v>
      </c>
      <c r="F25" s="188">
        <v>2</v>
      </c>
      <c r="G25" s="367" t="s">
        <v>778</v>
      </c>
      <c r="H25" s="367" t="s">
        <v>779</v>
      </c>
      <c r="I25" s="189"/>
      <c r="J25" s="14"/>
      <c r="K25" s="171" t="s">
        <v>464</v>
      </c>
      <c r="L25" s="192">
        <v>2</v>
      </c>
      <c r="M25" s="187">
        <v>0</v>
      </c>
      <c r="N25" s="188">
        <v>2</v>
      </c>
      <c r="O25" s="367"/>
      <c r="P25" s="367"/>
      <c r="Q25" s="189"/>
      <c r="R25" s="14"/>
      <c r="S25" s="171" t="s">
        <v>464</v>
      </c>
      <c r="T25" s="192">
        <v>2</v>
      </c>
      <c r="U25" s="187">
        <v>0</v>
      </c>
      <c r="V25" s="188">
        <v>2</v>
      </c>
    </row>
    <row r="26" spans="2:24">
      <c r="B26" s="14" t="s">
        <v>647</v>
      </c>
      <c r="C26" s="193" t="s">
        <v>459</v>
      </c>
      <c r="D26" s="194">
        <v>2</v>
      </c>
      <c r="E26" s="194">
        <v>0</v>
      </c>
      <c r="F26" s="195">
        <f t="shared" ref="F26:F30" si="3">SUM(D26:E26)</f>
        <v>2</v>
      </c>
      <c r="G26" s="367" t="s">
        <v>794</v>
      </c>
      <c r="H26" s="367"/>
      <c r="I26" s="189"/>
      <c r="J26" s="14"/>
      <c r="K26" s="193" t="s">
        <v>459</v>
      </c>
      <c r="L26" s="194">
        <v>2</v>
      </c>
      <c r="M26" s="194">
        <v>0</v>
      </c>
      <c r="N26" s="195">
        <f t="shared" ref="N26:N28" si="4">SUM(L26:M26)</f>
        <v>2</v>
      </c>
      <c r="O26" s="367"/>
      <c r="P26" s="367"/>
      <c r="Q26" s="189"/>
      <c r="R26" s="14"/>
      <c r="S26" s="193" t="s">
        <v>459</v>
      </c>
      <c r="T26" s="194">
        <v>2</v>
      </c>
      <c r="U26" s="194">
        <v>0</v>
      </c>
      <c r="V26" s="195">
        <f t="shared" ref="V26:V29" si="5">SUM(T26:U26)</f>
        <v>2</v>
      </c>
    </row>
    <row r="27" spans="2:24">
      <c r="B27" s="14" t="s">
        <v>648</v>
      </c>
      <c r="C27" s="193" t="s">
        <v>478</v>
      </c>
      <c r="D27" s="194">
        <v>2</v>
      </c>
      <c r="E27" s="194">
        <v>0</v>
      </c>
      <c r="F27" s="195">
        <f t="shared" si="3"/>
        <v>2</v>
      </c>
      <c r="G27" s="367" t="s">
        <v>777</v>
      </c>
      <c r="H27" s="367"/>
      <c r="I27" s="189"/>
      <c r="J27" s="14"/>
      <c r="K27" s="193" t="s">
        <v>478</v>
      </c>
      <c r="L27" s="194">
        <v>2</v>
      </c>
      <c r="M27" s="194">
        <v>0</v>
      </c>
      <c r="N27" s="195">
        <f t="shared" si="4"/>
        <v>2</v>
      </c>
      <c r="O27" s="367"/>
      <c r="P27" s="367"/>
      <c r="Q27" s="189"/>
      <c r="R27" s="14"/>
      <c r="S27" s="193" t="s">
        <v>478</v>
      </c>
      <c r="T27" s="194">
        <v>2</v>
      </c>
      <c r="U27" s="194">
        <v>0</v>
      </c>
      <c r="V27" s="195">
        <f t="shared" si="5"/>
        <v>2</v>
      </c>
    </row>
    <row r="28" spans="2:24">
      <c r="B28" s="14" t="s">
        <v>649</v>
      </c>
      <c r="C28" s="171" t="s">
        <v>466</v>
      </c>
      <c r="D28" s="192">
        <v>0</v>
      </c>
      <c r="E28" s="187">
        <v>1</v>
      </c>
      <c r="F28" s="188">
        <f t="shared" si="3"/>
        <v>1</v>
      </c>
      <c r="G28" s="367" t="s">
        <v>798</v>
      </c>
      <c r="H28" s="367" t="s">
        <v>779</v>
      </c>
      <c r="I28" s="189"/>
      <c r="J28" s="14"/>
      <c r="K28" s="171" t="s">
        <v>466</v>
      </c>
      <c r="L28" s="192">
        <v>0</v>
      </c>
      <c r="M28" s="187">
        <v>1</v>
      </c>
      <c r="N28" s="188">
        <f t="shared" si="4"/>
        <v>1</v>
      </c>
      <c r="O28" s="367"/>
      <c r="P28" s="367"/>
      <c r="Q28" s="189"/>
      <c r="R28" s="10"/>
      <c r="S28" s="171" t="s">
        <v>466</v>
      </c>
      <c r="T28" s="192">
        <v>0</v>
      </c>
      <c r="U28" s="187">
        <v>1</v>
      </c>
      <c r="V28" s="188">
        <f t="shared" si="5"/>
        <v>1</v>
      </c>
    </row>
    <row r="29" spans="2:24">
      <c r="B29" s="14" t="s">
        <v>662</v>
      </c>
      <c r="C29" s="191" t="s">
        <v>517</v>
      </c>
      <c r="D29" s="12">
        <v>2</v>
      </c>
      <c r="E29" s="16">
        <v>0</v>
      </c>
      <c r="F29" s="17">
        <f t="shared" si="3"/>
        <v>2</v>
      </c>
      <c r="G29" s="134" t="s">
        <v>795</v>
      </c>
      <c r="H29" s="134" t="s">
        <v>786</v>
      </c>
      <c r="I29" s="189"/>
      <c r="J29" s="14" t="s">
        <v>663</v>
      </c>
      <c r="K29" s="15" t="s">
        <v>482</v>
      </c>
      <c r="L29" s="23">
        <v>2</v>
      </c>
      <c r="M29" s="23">
        <v>0</v>
      </c>
      <c r="N29" s="13">
        <f>SUM(L29:M29)</f>
        <v>2</v>
      </c>
      <c r="O29" s="134" t="s">
        <v>798</v>
      </c>
      <c r="P29" s="134" t="s">
        <v>803</v>
      </c>
      <c r="Q29" s="189"/>
      <c r="R29" s="14" t="s">
        <v>664</v>
      </c>
      <c r="S29" s="191" t="s">
        <v>517</v>
      </c>
      <c r="T29" s="12">
        <v>2</v>
      </c>
      <c r="U29" s="16">
        <v>0</v>
      </c>
      <c r="V29" s="17">
        <f t="shared" si="5"/>
        <v>2</v>
      </c>
    </row>
    <row r="30" spans="2:24">
      <c r="B30" s="14"/>
      <c r="C30" s="15" t="s">
        <v>518</v>
      </c>
      <c r="D30" s="16">
        <v>2</v>
      </c>
      <c r="E30" s="16">
        <v>0</v>
      </c>
      <c r="F30" s="17">
        <f t="shared" si="3"/>
        <v>2</v>
      </c>
      <c r="G30" s="134" t="s">
        <v>800</v>
      </c>
      <c r="H30" s="134" t="s">
        <v>801</v>
      </c>
      <c r="I30" s="189"/>
      <c r="J30" s="14" t="s">
        <v>664</v>
      </c>
      <c r="K30" s="15" t="s">
        <v>520</v>
      </c>
      <c r="L30" s="23">
        <v>2</v>
      </c>
      <c r="M30" s="197">
        <v>0</v>
      </c>
      <c r="N30" s="198">
        <v>2</v>
      </c>
      <c r="O30" s="226" t="s">
        <v>793</v>
      </c>
      <c r="P30" s="226"/>
      <c r="Q30" s="189"/>
      <c r="R30" s="14" t="s">
        <v>664</v>
      </c>
      <c r="S30" s="15" t="s">
        <v>520</v>
      </c>
      <c r="T30" s="23">
        <v>2</v>
      </c>
      <c r="U30" s="23">
        <v>0</v>
      </c>
      <c r="V30" s="13">
        <f>SUM(T30:U30)</f>
        <v>2</v>
      </c>
    </row>
    <row r="31" spans="2:24">
      <c r="B31" s="14"/>
      <c r="C31" s="229" t="s">
        <v>631</v>
      </c>
      <c r="D31" s="16">
        <v>2</v>
      </c>
      <c r="E31" s="16">
        <v>0</v>
      </c>
      <c r="F31" s="17">
        <f>SUM(D31:E31)</f>
        <v>2</v>
      </c>
      <c r="G31" s="134" t="s">
        <v>802</v>
      </c>
      <c r="H31" s="134" t="s">
        <v>773</v>
      </c>
      <c r="I31" s="189"/>
      <c r="J31" s="14" t="s">
        <v>665</v>
      </c>
      <c r="K31" s="199" t="s">
        <v>521</v>
      </c>
      <c r="L31" s="197">
        <v>2</v>
      </c>
      <c r="M31" s="23">
        <v>0</v>
      </c>
      <c r="N31" s="13">
        <f>SUM(L31:M31)</f>
        <v>2</v>
      </c>
      <c r="O31" s="134" t="s">
        <v>804</v>
      </c>
      <c r="P31" s="134" t="s">
        <v>775</v>
      </c>
      <c r="Q31" s="189"/>
      <c r="R31" s="14" t="s">
        <v>665</v>
      </c>
      <c r="S31" s="199" t="s">
        <v>521</v>
      </c>
      <c r="T31" s="197">
        <v>2</v>
      </c>
      <c r="U31" s="23">
        <v>0</v>
      </c>
      <c r="V31" s="13">
        <f>SUM(T31:U31)</f>
        <v>2</v>
      </c>
    </row>
    <row r="32" spans="2:24">
      <c r="B32" s="14"/>
      <c r="C32" s="15" t="s">
        <v>576</v>
      </c>
      <c r="D32" s="16">
        <v>2</v>
      </c>
      <c r="E32" s="16">
        <v>0</v>
      </c>
      <c r="F32" s="17">
        <f>D32+E32</f>
        <v>2</v>
      </c>
      <c r="G32" s="134" t="s">
        <v>796</v>
      </c>
      <c r="H32" s="134"/>
      <c r="I32" s="189"/>
      <c r="J32" s="14"/>
      <c r="K32" s="15" t="s">
        <v>522</v>
      </c>
      <c r="L32" s="23">
        <v>2</v>
      </c>
      <c r="M32" s="23">
        <v>0</v>
      </c>
      <c r="N32" s="17">
        <f>SUM(L32:M32)</f>
        <v>2</v>
      </c>
      <c r="O32" s="368"/>
      <c r="P32" s="134"/>
      <c r="Q32" s="189"/>
      <c r="R32" s="14" t="s">
        <v>667</v>
      </c>
      <c r="S32" s="175" t="s">
        <v>579</v>
      </c>
      <c r="T32" s="200">
        <v>2</v>
      </c>
      <c r="U32" s="200">
        <v>0</v>
      </c>
      <c r="V32" s="198">
        <f>T32+U32</f>
        <v>2</v>
      </c>
      <c r="W32" t="s">
        <v>806</v>
      </c>
      <c r="X32" t="s">
        <v>786</v>
      </c>
    </row>
    <row r="33" spans="2:23">
      <c r="B33" s="196"/>
      <c r="C33" s="15" t="s">
        <v>519</v>
      </c>
      <c r="D33" s="16">
        <v>2</v>
      </c>
      <c r="E33" s="200">
        <v>0</v>
      </c>
      <c r="F33" s="17">
        <f>D33+E33</f>
        <v>2</v>
      </c>
      <c r="G33" s="134" t="s">
        <v>777</v>
      </c>
      <c r="H33" s="134"/>
      <c r="I33" s="189"/>
      <c r="J33" s="14"/>
      <c r="K33" s="15" t="s">
        <v>524</v>
      </c>
      <c r="L33" s="23">
        <v>2</v>
      </c>
      <c r="M33" s="31">
        <v>0</v>
      </c>
      <c r="N33" s="17">
        <f>SUM(L33:M33)</f>
        <v>2</v>
      </c>
      <c r="O33" s="134" t="s">
        <v>805</v>
      </c>
      <c r="P33" s="134" t="s">
        <v>798</v>
      </c>
      <c r="Q33" s="189"/>
      <c r="R33" s="14" t="s">
        <v>668</v>
      </c>
      <c r="S33" s="234" t="s">
        <v>586</v>
      </c>
      <c r="T33" s="200">
        <v>2</v>
      </c>
      <c r="U33" s="200">
        <v>0</v>
      </c>
      <c r="V33" s="198">
        <f>T33+U33</f>
        <v>2</v>
      </c>
      <c r="W33" t="s">
        <v>775</v>
      </c>
    </row>
    <row r="34" spans="2:23" ht="15.75" thickBot="1">
      <c r="B34" s="19"/>
      <c r="C34" s="20" t="s">
        <v>577</v>
      </c>
      <c r="D34" s="21">
        <v>0</v>
      </c>
      <c r="E34" s="21">
        <v>1</v>
      </c>
      <c r="F34" s="22">
        <f>+SUM(D34:E34)</f>
        <v>1</v>
      </c>
      <c r="G34" s="134" t="s">
        <v>796</v>
      </c>
      <c r="H34" s="134"/>
      <c r="I34" s="189"/>
      <c r="J34" s="14" t="s">
        <v>666</v>
      </c>
      <c r="K34" s="171" t="s">
        <v>585</v>
      </c>
      <c r="L34" s="27">
        <v>0</v>
      </c>
      <c r="M34" s="23">
        <v>1</v>
      </c>
      <c r="N34" s="17">
        <f>SUM(L34:M34)</f>
        <v>1</v>
      </c>
      <c r="O34" s="134" t="s">
        <v>775</v>
      </c>
      <c r="P34" s="134" t="s">
        <v>806</v>
      </c>
      <c r="Q34" s="189"/>
      <c r="R34" s="14" t="s">
        <v>666</v>
      </c>
      <c r="S34" s="220" t="s">
        <v>585</v>
      </c>
      <c r="T34" s="24">
        <v>0</v>
      </c>
      <c r="U34" s="24">
        <v>1</v>
      </c>
      <c r="V34" s="22">
        <f>SUM(T34:U34)</f>
        <v>1</v>
      </c>
    </row>
    <row r="35" spans="2:23" ht="15.75" thickTop="1">
      <c r="J35" s="79" t="s">
        <v>22</v>
      </c>
      <c r="K35" s="80" t="s">
        <v>22</v>
      </c>
      <c r="L35" s="79" t="s">
        <v>22</v>
      </c>
      <c r="M35" s="79" t="s">
        <v>177</v>
      </c>
      <c r="N35" s="79" t="s">
        <v>22</v>
      </c>
      <c r="O35" s="66"/>
      <c r="P35" s="66"/>
      <c r="R35" s="66"/>
      <c r="S35" s="67"/>
      <c r="T35" s="66"/>
      <c r="U35" s="66"/>
      <c r="V35" s="66"/>
    </row>
    <row r="36" spans="2:23">
      <c r="R36" s="62"/>
      <c r="S36" s="62"/>
      <c r="T36" s="62"/>
      <c r="U36" s="62"/>
      <c r="V36" s="62"/>
    </row>
    <row r="37" spans="2:23" ht="24" thickBot="1">
      <c r="B37" s="356" t="s">
        <v>93</v>
      </c>
      <c r="C37" s="356"/>
      <c r="D37" s="356"/>
      <c r="E37" s="356"/>
      <c r="F37" s="356"/>
      <c r="G37" s="366"/>
      <c r="H37" s="366"/>
      <c r="J37" s="356" t="s">
        <v>502</v>
      </c>
      <c r="K37" s="356"/>
      <c r="L37" s="356"/>
      <c r="M37" s="356"/>
      <c r="N37" s="356"/>
      <c r="O37" s="366"/>
      <c r="P37" s="366"/>
      <c r="R37" s="356" t="s">
        <v>575</v>
      </c>
      <c r="S37" s="356"/>
      <c r="T37" s="356"/>
      <c r="U37" s="356"/>
      <c r="V37" s="356"/>
    </row>
    <row r="38" spans="2:23" ht="17.25" thickTop="1" thickBot="1">
      <c r="B38" s="354" t="s">
        <v>94</v>
      </c>
      <c r="C38" s="355"/>
      <c r="D38" s="33" t="s">
        <v>1</v>
      </c>
      <c r="E38" s="33" t="s">
        <v>2</v>
      </c>
      <c r="F38" s="33" t="s">
        <v>3</v>
      </c>
      <c r="G38" s="141"/>
      <c r="H38" s="141"/>
      <c r="J38" s="354" t="s">
        <v>94</v>
      </c>
      <c r="K38" s="355"/>
      <c r="L38" s="33" t="s">
        <v>1</v>
      </c>
      <c r="M38" s="33" t="s">
        <v>2</v>
      </c>
      <c r="N38" s="33" t="s">
        <v>3</v>
      </c>
      <c r="O38" s="141"/>
      <c r="P38" s="141"/>
      <c r="R38" s="166" t="s">
        <v>94</v>
      </c>
      <c r="S38" s="166"/>
      <c r="T38" s="33" t="s">
        <v>1</v>
      </c>
      <c r="U38" s="33" t="s">
        <v>2</v>
      </c>
      <c r="V38" s="33" t="s">
        <v>3</v>
      </c>
    </row>
    <row r="39" spans="2:23" ht="16.5" thickTop="1" thickBot="1">
      <c r="B39" s="34" t="s">
        <v>4</v>
      </c>
      <c r="C39" s="35" t="s">
        <v>5</v>
      </c>
      <c r="D39" s="36">
        <f>SUM(D40:D50)</f>
        <v>16</v>
      </c>
      <c r="E39" s="36">
        <f>SUM(E40:E51)</f>
        <v>4</v>
      </c>
      <c r="F39" s="37">
        <f>SUM(F40:F51)</f>
        <v>20</v>
      </c>
      <c r="G39" s="141"/>
      <c r="H39" s="141"/>
      <c r="J39" s="34" t="s">
        <v>4</v>
      </c>
      <c r="K39" s="35" t="s">
        <v>5</v>
      </c>
      <c r="L39" s="36">
        <f>SUM(L40:L49)</f>
        <v>16</v>
      </c>
      <c r="M39" s="36">
        <f>SUM(M41:M50)</f>
        <v>3</v>
      </c>
      <c r="N39" s="37">
        <f>SUM(N40:N50)</f>
        <v>19</v>
      </c>
      <c r="O39" s="141"/>
      <c r="P39" s="141"/>
      <c r="R39" s="34" t="s">
        <v>4</v>
      </c>
      <c r="S39" s="35" t="s">
        <v>5</v>
      </c>
      <c r="T39" s="36">
        <f>SUM(T40:T51)</f>
        <v>16</v>
      </c>
      <c r="U39" s="36">
        <f>SUM(U40:U51)</f>
        <v>3</v>
      </c>
      <c r="V39" s="37">
        <f>SUM(V40:V51)</f>
        <v>19</v>
      </c>
    </row>
    <row r="40" spans="2:23">
      <c r="B40" s="14" t="s">
        <v>669</v>
      </c>
      <c r="C40" s="159" t="s">
        <v>525</v>
      </c>
      <c r="D40" s="160">
        <v>2</v>
      </c>
      <c r="E40" s="192">
        <v>0</v>
      </c>
      <c r="F40" s="195">
        <f>D40+E40</f>
        <v>2</v>
      </c>
      <c r="G40" s="367" t="s">
        <v>775</v>
      </c>
      <c r="H40" s="367"/>
      <c r="I40" s="183"/>
      <c r="J40" s="14" t="s">
        <v>669</v>
      </c>
      <c r="K40" s="159" t="s">
        <v>525</v>
      </c>
      <c r="L40" s="161">
        <v>2</v>
      </c>
      <c r="M40" s="192">
        <v>0</v>
      </c>
      <c r="N40" s="195">
        <f t="shared" ref="N40:N41" si="6">L40+M40</f>
        <v>2</v>
      </c>
      <c r="O40" s="367"/>
      <c r="P40" s="367"/>
      <c r="Q40" s="183"/>
      <c r="R40" s="14" t="s">
        <v>669</v>
      </c>
      <c r="S40" s="159" t="s">
        <v>525</v>
      </c>
      <c r="T40" s="180">
        <v>2</v>
      </c>
      <c r="U40" s="23">
        <v>0</v>
      </c>
      <c r="V40" s="17">
        <f t="shared" ref="V40:V41" si="7">T40+U40</f>
        <v>2</v>
      </c>
    </row>
    <row r="41" spans="2:23">
      <c r="B41" s="14" t="s">
        <v>670</v>
      </c>
      <c r="C41" s="230" t="s">
        <v>769</v>
      </c>
      <c r="D41" s="194">
        <v>0</v>
      </c>
      <c r="E41" s="192">
        <v>1</v>
      </c>
      <c r="F41" s="195">
        <f>D41+E41</f>
        <v>1</v>
      </c>
      <c r="G41" s="367" t="s">
        <v>775</v>
      </c>
      <c r="H41" s="367"/>
      <c r="I41" s="183"/>
      <c r="J41" s="14" t="s">
        <v>670</v>
      </c>
      <c r="K41" s="230" t="s">
        <v>769</v>
      </c>
      <c r="L41" s="194">
        <v>0</v>
      </c>
      <c r="M41" s="192">
        <v>1</v>
      </c>
      <c r="N41" s="195">
        <f t="shared" si="6"/>
        <v>1</v>
      </c>
      <c r="O41" s="367"/>
      <c r="P41" s="367"/>
      <c r="Q41" s="183"/>
      <c r="R41" s="14" t="s">
        <v>670</v>
      </c>
      <c r="S41" s="230" t="s">
        <v>769</v>
      </c>
      <c r="T41" s="16">
        <v>0</v>
      </c>
      <c r="U41" s="23">
        <v>1</v>
      </c>
      <c r="V41" s="17">
        <f t="shared" si="7"/>
        <v>1</v>
      </c>
    </row>
    <row r="42" spans="2:23">
      <c r="B42" s="14" t="s">
        <v>671</v>
      </c>
      <c r="C42" s="171" t="s">
        <v>534</v>
      </c>
      <c r="D42" s="16">
        <v>2</v>
      </c>
      <c r="E42" s="16">
        <v>0</v>
      </c>
      <c r="F42" s="17">
        <f>SUM(D42:E42)</f>
        <v>2</v>
      </c>
      <c r="G42" s="134" t="s">
        <v>807</v>
      </c>
      <c r="H42" s="134"/>
      <c r="I42" s="183"/>
      <c r="J42" s="14" t="s">
        <v>674</v>
      </c>
      <c r="K42" s="15" t="s">
        <v>484</v>
      </c>
      <c r="L42" s="23">
        <v>2</v>
      </c>
      <c r="M42" s="16">
        <v>0</v>
      </c>
      <c r="N42" s="17">
        <f>L42+M42</f>
        <v>2</v>
      </c>
      <c r="O42" s="134" t="s">
        <v>809</v>
      </c>
      <c r="P42" s="134"/>
      <c r="Q42" s="183"/>
      <c r="R42" s="14" t="s">
        <v>671</v>
      </c>
      <c r="S42" s="171" t="s">
        <v>534</v>
      </c>
      <c r="T42" s="23">
        <v>2</v>
      </c>
      <c r="U42" s="23">
        <v>0</v>
      </c>
      <c r="V42" s="13">
        <f>T42+U42</f>
        <v>2</v>
      </c>
    </row>
    <row r="43" spans="2:23">
      <c r="B43" s="14" t="s">
        <v>672</v>
      </c>
      <c r="C43" s="171" t="s">
        <v>590</v>
      </c>
      <c r="D43" s="16">
        <v>0</v>
      </c>
      <c r="E43" s="16">
        <v>1</v>
      </c>
      <c r="F43" s="17">
        <f>SUM(D43:E43)</f>
        <v>1</v>
      </c>
      <c r="G43" s="134" t="s">
        <v>807</v>
      </c>
      <c r="H43" s="134"/>
      <c r="I43" s="183"/>
      <c r="J43" s="14" t="s">
        <v>675</v>
      </c>
      <c r="K43" s="15" t="s">
        <v>541</v>
      </c>
      <c r="L43" s="16">
        <v>2</v>
      </c>
      <c r="M43" s="23">
        <v>0</v>
      </c>
      <c r="N43" s="17">
        <f>SUM(L43:M43)</f>
        <v>2</v>
      </c>
      <c r="O43" s="134" t="s">
        <v>798</v>
      </c>
      <c r="P43" s="134" t="s">
        <v>797</v>
      </c>
      <c r="Q43" s="183"/>
      <c r="R43" s="14" t="s">
        <v>672</v>
      </c>
      <c r="S43" s="171" t="s">
        <v>590</v>
      </c>
      <c r="T43" s="16">
        <v>0</v>
      </c>
      <c r="U43" s="16">
        <v>1</v>
      </c>
      <c r="V43" s="17">
        <f>SUM(T43:U43)</f>
        <v>1</v>
      </c>
    </row>
    <row r="44" spans="2:23">
      <c r="B44" s="42"/>
      <c r="C44" s="15" t="s">
        <v>530</v>
      </c>
      <c r="D44" s="16">
        <v>2</v>
      </c>
      <c r="E44" s="16">
        <v>0</v>
      </c>
      <c r="F44" s="17">
        <f>+SUM(D44:E44)</f>
        <v>2</v>
      </c>
      <c r="G44" s="134" t="s">
        <v>624</v>
      </c>
      <c r="H44" s="134" t="s">
        <v>773</v>
      </c>
      <c r="I44" s="183"/>
      <c r="J44" s="14" t="s">
        <v>673</v>
      </c>
      <c r="K44" s="218" t="s">
        <v>537</v>
      </c>
      <c r="L44" s="23">
        <v>2</v>
      </c>
      <c r="M44" s="23">
        <v>0</v>
      </c>
      <c r="N44" s="13">
        <f>SUM(L44:M44)</f>
        <v>2</v>
      </c>
      <c r="O44" s="134" t="s">
        <v>804</v>
      </c>
      <c r="P44" s="134" t="s">
        <v>806</v>
      </c>
      <c r="Q44" s="183"/>
      <c r="R44" s="14" t="s">
        <v>673</v>
      </c>
      <c r="S44" s="218" t="s">
        <v>537</v>
      </c>
      <c r="T44" s="23">
        <v>2</v>
      </c>
      <c r="U44" s="23">
        <v>0</v>
      </c>
      <c r="V44" s="17">
        <f>U44+T44</f>
        <v>2</v>
      </c>
    </row>
    <row r="45" spans="2:23">
      <c r="B45" s="42"/>
      <c r="C45" s="15" t="s">
        <v>531</v>
      </c>
      <c r="D45" s="16">
        <v>2</v>
      </c>
      <c r="E45" s="16">
        <v>0</v>
      </c>
      <c r="F45" s="17">
        <f>+SUM(D45:E45)</f>
        <v>2</v>
      </c>
      <c r="G45" s="134" t="s">
        <v>800</v>
      </c>
      <c r="H45" s="134" t="s">
        <v>801</v>
      </c>
      <c r="I45" s="183"/>
      <c r="J45" s="14" t="s">
        <v>676</v>
      </c>
      <c r="K45" s="171" t="s">
        <v>536</v>
      </c>
      <c r="L45" s="23">
        <v>2</v>
      </c>
      <c r="M45" s="23">
        <v>0</v>
      </c>
      <c r="N45" s="17">
        <f>SUM(L45:M45)</f>
        <v>2</v>
      </c>
      <c r="O45" s="134" t="s">
        <v>809</v>
      </c>
      <c r="P45" s="134"/>
      <c r="Q45" s="183"/>
      <c r="R45" s="14" t="s">
        <v>676</v>
      </c>
      <c r="S45" s="171" t="s">
        <v>536</v>
      </c>
      <c r="T45" s="16">
        <v>2</v>
      </c>
      <c r="U45" s="23">
        <v>0</v>
      </c>
      <c r="V45" s="17">
        <f>SUM(T45:U45)</f>
        <v>2</v>
      </c>
    </row>
    <row r="46" spans="2:23">
      <c r="B46" s="42"/>
      <c r="C46" s="15" t="s">
        <v>532</v>
      </c>
      <c r="D46" s="16">
        <v>2</v>
      </c>
      <c r="E46" s="16">
        <v>0</v>
      </c>
      <c r="F46" s="17">
        <f>+SUM(D46:E46)</f>
        <v>2</v>
      </c>
      <c r="G46" s="134" t="s">
        <v>795</v>
      </c>
      <c r="H46" s="134"/>
      <c r="I46" s="183"/>
      <c r="J46" s="14" t="s">
        <v>677</v>
      </c>
      <c r="K46" s="15" t="s">
        <v>538</v>
      </c>
      <c r="L46" s="23">
        <v>2</v>
      </c>
      <c r="M46" s="23">
        <v>0</v>
      </c>
      <c r="N46" s="13">
        <f>L46+M46</f>
        <v>2</v>
      </c>
      <c r="O46" s="134" t="s">
        <v>810</v>
      </c>
      <c r="P46" s="134"/>
      <c r="Q46" s="183"/>
      <c r="R46" s="213"/>
      <c r="S46" s="233" t="s">
        <v>587</v>
      </c>
      <c r="T46" s="162">
        <v>2</v>
      </c>
      <c r="U46" s="162">
        <v>0</v>
      </c>
      <c r="V46" s="13">
        <f>T46+U46</f>
        <v>2</v>
      </c>
      <c r="W46" t="s">
        <v>775</v>
      </c>
    </row>
    <row r="47" spans="2:23">
      <c r="B47" s="42"/>
      <c r="C47" s="15" t="s">
        <v>533</v>
      </c>
      <c r="D47" s="16">
        <v>2</v>
      </c>
      <c r="E47" s="16">
        <v>0</v>
      </c>
      <c r="F47" s="17">
        <f>+SUM(D47:E47)</f>
        <v>2</v>
      </c>
      <c r="G47" s="134" t="s">
        <v>777</v>
      </c>
      <c r="H47" s="134"/>
      <c r="I47" s="183"/>
      <c r="J47" s="14" t="s">
        <v>678</v>
      </c>
      <c r="K47" s="171" t="s">
        <v>539</v>
      </c>
      <c r="L47" s="23">
        <v>2</v>
      </c>
      <c r="M47" s="23">
        <v>0</v>
      </c>
      <c r="N47" s="13">
        <f>SUM(L47:M47)</f>
        <v>2</v>
      </c>
      <c r="O47" s="134" t="s">
        <v>805</v>
      </c>
      <c r="P47" s="134" t="s">
        <v>811</v>
      </c>
      <c r="Q47" s="183"/>
      <c r="R47" s="14" t="s">
        <v>678</v>
      </c>
      <c r="S47" s="171" t="s">
        <v>539</v>
      </c>
      <c r="T47" s="27">
        <v>2</v>
      </c>
      <c r="U47" s="27">
        <v>0</v>
      </c>
      <c r="V47" s="13">
        <f>T47+U47</f>
        <v>2</v>
      </c>
    </row>
    <row r="48" spans="2:23">
      <c r="B48" s="42"/>
      <c r="C48" s="15" t="s">
        <v>528</v>
      </c>
      <c r="D48" s="16">
        <v>2</v>
      </c>
      <c r="E48" s="16">
        <v>0</v>
      </c>
      <c r="F48" s="17">
        <f>+SUM(D48:E48)</f>
        <v>2</v>
      </c>
      <c r="G48" s="134" t="s">
        <v>802</v>
      </c>
      <c r="H48" s="134"/>
      <c r="I48" s="183"/>
      <c r="J48" s="14"/>
      <c r="K48" s="15" t="s">
        <v>540</v>
      </c>
      <c r="L48" s="23">
        <v>2</v>
      </c>
      <c r="M48" s="23">
        <v>0</v>
      </c>
      <c r="N48" s="17">
        <f>SUM(L48:M48)</f>
        <v>2</v>
      </c>
      <c r="O48" s="368"/>
      <c r="P48" s="134"/>
      <c r="Q48" s="183"/>
      <c r="R48" s="213"/>
      <c r="S48" s="214" t="s">
        <v>592</v>
      </c>
      <c r="T48" s="23">
        <v>2</v>
      </c>
      <c r="U48" s="23">
        <v>0</v>
      </c>
      <c r="V48" s="17">
        <f>T48+U48</f>
        <v>2</v>
      </c>
      <c r="W48" t="s">
        <v>794</v>
      </c>
    </row>
    <row r="49" spans="2:24" ht="15.75" thickBot="1">
      <c r="B49" s="42"/>
      <c r="C49" s="15" t="s">
        <v>529</v>
      </c>
      <c r="D49" s="16">
        <v>2</v>
      </c>
      <c r="E49" s="16">
        <v>0</v>
      </c>
      <c r="F49" s="17">
        <f>SUM(D49:E49)</f>
        <v>2</v>
      </c>
      <c r="G49" s="134" t="s">
        <v>795</v>
      </c>
      <c r="H49" s="134" t="s">
        <v>808</v>
      </c>
      <c r="I49" s="183"/>
      <c r="J49" s="10"/>
      <c r="K49" s="232" t="s">
        <v>497</v>
      </c>
      <c r="L49" s="27">
        <v>0</v>
      </c>
      <c r="M49" s="23">
        <v>1</v>
      </c>
      <c r="N49" s="17">
        <f>SUM(L49:M49)</f>
        <v>1</v>
      </c>
      <c r="O49" s="134" t="s">
        <v>805</v>
      </c>
      <c r="P49" s="134" t="s">
        <v>813</v>
      </c>
      <c r="Q49" s="183"/>
      <c r="R49" s="215"/>
      <c r="S49" s="20" t="s">
        <v>591</v>
      </c>
      <c r="T49" s="24">
        <v>2</v>
      </c>
      <c r="U49" s="24">
        <v>0</v>
      </c>
      <c r="V49" s="22">
        <f>SUM(T49:U49)</f>
        <v>2</v>
      </c>
      <c r="W49" t="s">
        <v>794</v>
      </c>
    </row>
    <row r="50" spans="2:24" ht="16.5" thickTop="1" thickBot="1">
      <c r="B50" s="42"/>
      <c r="C50" s="15" t="s">
        <v>535</v>
      </c>
      <c r="D50" s="16">
        <v>0</v>
      </c>
      <c r="E50" s="16">
        <v>1</v>
      </c>
      <c r="F50" s="17">
        <f>D50+E50</f>
        <v>1</v>
      </c>
      <c r="G50" s="134" t="s">
        <v>795</v>
      </c>
      <c r="H50" s="134" t="s">
        <v>802</v>
      </c>
      <c r="I50" s="183"/>
      <c r="J50" s="19"/>
      <c r="K50" s="231" t="s">
        <v>483</v>
      </c>
      <c r="L50" s="24">
        <v>0</v>
      </c>
      <c r="M50" s="24">
        <v>1</v>
      </c>
      <c r="N50" s="22">
        <f>L50+M50</f>
        <v>1</v>
      </c>
      <c r="O50" s="134" t="s">
        <v>812</v>
      </c>
      <c r="P50" s="134" t="s">
        <v>810</v>
      </c>
      <c r="Q50" s="183"/>
      <c r="R50" s="215"/>
      <c r="S50" s="171" t="s">
        <v>770</v>
      </c>
      <c r="T50" s="16">
        <v>0</v>
      </c>
      <c r="U50" s="23">
        <v>1</v>
      </c>
      <c r="V50" s="17">
        <f>SUM(T50:U50)</f>
        <v>1</v>
      </c>
      <c r="W50" t="s">
        <v>775</v>
      </c>
    </row>
    <row r="51" spans="2:24" ht="16.5" thickTop="1" thickBot="1">
      <c r="B51" s="58"/>
      <c r="C51" s="216" t="s">
        <v>527</v>
      </c>
      <c r="D51" s="217">
        <v>0</v>
      </c>
      <c r="E51" s="217">
        <v>1</v>
      </c>
      <c r="F51" s="154">
        <f>D51+E51</f>
        <v>1</v>
      </c>
      <c r="G51" s="134" t="s">
        <v>777</v>
      </c>
      <c r="H51" s="134"/>
      <c r="I51" s="183"/>
      <c r="J51" s="2"/>
      <c r="K51" s="2"/>
      <c r="L51" s="2"/>
      <c r="M51" s="2"/>
      <c r="N51" s="2"/>
      <c r="O51" s="2"/>
      <c r="P51" s="2"/>
      <c r="Q51" s="183"/>
      <c r="R51" s="2"/>
      <c r="S51" s="130" t="s">
        <v>22</v>
      </c>
      <c r="T51" s="2"/>
      <c r="U51" s="2"/>
      <c r="V51" s="2"/>
    </row>
    <row r="52" spans="2:24" ht="15.75" thickTop="1">
      <c r="B52" s="62"/>
      <c r="C52" s="62"/>
      <c r="D52" s="62"/>
      <c r="E52" s="62"/>
      <c r="F52" s="62"/>
      <c r="G52" s="62"/>
      <c r="H52" s="62"/>
      <c r="J52" s="62"/>
      <c r="K52" s="130"/>
      <c r="L52" s="62"/>
      <c r="M52" s="62"/>
      <c r="N52" s="62"/>
      <c r="O52" s="62"/>
      <c r="P52" s="62"/>
      <c r="R52" s="62"/>
      <c r="S52" s="62"/>
      <c r="T52" s="62"/>
      <c r="U52" s="62"/>
      <c r="V52" s="62"/>
    </row>
    <row r="53" spans="2:24" ht="24" thickBot="1">
      <c r="B53" s="356" t="s">
        <v>93</v>
      </c>
      <c r="C53" s="356"/>
      <c r="D53" s="356"/>
      <c r="E53" s="356"/>
      <c r="F53" s="356"/>
      <c r="G53" s="366"/>
      <c r="H53" s="366"/>
      <c r="J53" s="356" t="s">
        <v>502</v>
      </c>
      <c r="K53" s="356"/>
      <c r="L53" s="356"/>
      <c r="M53" s="356"/>
      <c r="N53" s="356"/>
      <c r="O53" s="366"/>
      <c r="P53" s="366"/>
      <c r="R53" s="356" t="s">
        <v>575</v>
      </c>
      <c r="S53" s="356"/>
      <c r="T53" s="356"/>
      <c r="U53" s="356"/>
      <c r="V53" s="356"/>
    </row>
    <row r="54" spans="2:24" ht="17.25" thickTop="1" thickBot="1">
      <c r="B54" s="166" t="s">
        <v>118</v>
      </c>
      <c r="C54" s="166"/>
      <c r="D54" s="33" t="s">
        <v>1</v>
      </c>
      <c r="E54" s="33" t="s">
        <v>2</v>
      </c>
      <c r="F54" s="33" t="s">
        <v>3</v>
      </c>
      <c r="G54" s="141"/>
      <c r="H54" s="141"/>
      <c r="J54" s="164" t="s">
        <v>194</v>
      </c>
      <c r="K54" s="167"/>
      <c r="L54" s="33" t="s">
        <v>1</v>
      </c>
      <c r="M54" s="33" t="s">
        <v>2</v>
      </c>
      <c r="N54" s="33" t="s">
        <v>3</v>
      </c>
      <c r="O54" s="141"/>
      <c r="P54" s="141"/>
      <c r="R54" s="166" t="s">
        <v>194</v>
      </c>
      <c r="S54" s="166"/>
      <c r="T54" s="33" t="s">
        <v>1</v>
      </c>
      <c r="U54" s="33" t="s">
        <v>2</v>
      </c>
      <c r="V54" s="33" t="s">
        <v>3</v>
      </c>
    </row>
    <row r="55" spans="2:24" ht="16.5" thickTop="1" thickBot="1">
      <c r="B55" s="34" t="s">
        <v>4</v>
      </c>
      <c r="C55" s="35" t="s">
        <v>5</v>
      </c>
      <c r="D55" s="36">
        <f>SUM(D56:D66)</f>
        <v>16</v>
      </c>
      <c r="E55" s="36">
        <f>SUM(E56:E66)</f>
        <v>3</v>
      </c>
      <c r="F55" s="37">
        <f>SUM(F56:F66)</f>
        <v>19</v>
      </c>
      <c r="G55" s="141"/>
      <c r="H55" s="141"/>
      <c r="J55" s="34" t="s">
        <v>4</v>
      </c>
      <c r="K55" s="35" t="s">
        <v>5</v>
      </c>
      <c r="L55" s="36">
        <f>SUM(L56:L66)</f>
        <v>16</v>
      </c>
      <c r="M55" s="36">
        <f>SUM(M56:M66)</f>
        <v>2</v>
      </c>
      <c r="N55" s="37">
        <f>SUM(N56:N66)</f>
        <v>18</v>
      </c>
      <c r="O55" s="141"/>
      <c r="P55" s="141"/>
      <c r="R55" s="34" t="s">
        <v>4</v>
      </c>
      <c r="S55" s="35" t="s">
        <v>5</v>
      </c>
      <c r="T55" s="36">
        <f>SUM(T56:T66)</f>
        <v>13</v>
      </c>
      <c r="U55" s="36">
        <f>SUM(U56:U66)</f>
        <v>7</v>
      </c>
      <c r="V55" s="37">
        <f>SUM(V56:V66)</f>
        <v>20</v>
      </c>
    </row>
    <row r="56" spans="2:24">
      <c r="B56" s="14" t="s">
        <v>679</v>
      </c>
      <c r="C56" s="171" t="s">
        <v>552</v>
      </c>
      <c r="D56" s="16">
        <v>2</v>
      </c>
      <c r="E56" s="16">
        <v>0</v>
      </c>
      <c r="F56" s="17">
        <f>+SUM(D56:E56)</f>
        <v>2</v>
      </c>
      <c r="G56" s="134" t="s">
        <v>791</v>
      </c>
      <c r="H56" s="134"/>
      <c r="I56" s="189"/>
      <c r="J56" s="14"/>
      <c r="K56" s="15" t="s">
        <v>542</v>
      </c>
      <c r="L56" s="23">
        <v>2</v>
      </c>
      <c r="M56" s="23">
        <v>0</v>
      </c>
      <c r="N56" s="13">
        <f>L56+M56</f>
        <v>2</v>
      </c>
      <c r="O56" s="134" t="s">
        <v>784</v>
      </c>
      <c r="P56" s="134"/>
      <c r="Q56" s="189"/>
      <c r="R56" s="14" t="s">
        <v>679</v>
      </c>
      <c r="S56" s="171" t="s">
        <v>552</v>
      </c>
      <c r="T56" s="16">
        <v>2</v>
      </c>
      <c r="U56" s="16">
        <v>0</v>
      </c>
      <c r="V56" s="17">
        <f>+SUM(T56:U56)</f>
        <v>2</v>
      </c>
    </row>
    <row r="57" spans="2:24">
      <c r="B57" s="42"/>
      <c r="C57" s="15" t="s">
        <v>553</v>
      </c>
      <c r="D57" s="16">
        <v>2</v>
      </c>
      <c r="E57" s="16">
        <v>0</v>
      </c>
      <c r="F57" s="17">
        <f>SUM(D57:E57)</f>
        <v>2</v>
      </c>
      <c r="G57" s="134" t="s">
        <v>795</v>
      </c>
      <c r="H57" s="134" t="s">
        <v>814</v>
      </c>
      <c r="I57" s="189"/>
      <c r="J57" s="14"/>
      <c r="K57" s="15" t="s">
        <v>543</v>
      </c>
      <c r="L57" s="23">
        <v>2</v>
      </c>
      <c r="M57" s="23">
        <v>0</v>
      </c>
      <c r="N57" s="13">
        <f>SUM(L57:M57)</f>
        <v>2</v>
      </c>
      <c r="O57" s="134" t="s">
        <v>812</v>
      </c>
      <c r="P57" s="134"/>
      <c r="Q57" s="189"/>
      <c r="R57" s="14" t="s">
        <v>683</v>
      </c>
      <c r="S57" s="203" t="s">
        <v>684</v>
      </c>
      <c r="T57" s="200">
        <v>2</v>
      </c>
      <c r="U57" s="200">
        <v>0</v>
      </c>
      <c r="V57" s="198">
        <f>U57+T57</f>
        <v>2</v>
      </c>
      <c r="W57" t="s">
        <v>806</v>
      </c>
      <c r="X57" t="s">
        <v>775</v>
      </c>
    </row>
    <row r="58" spans="2:24">
      <c r="B58" s="42"/>
      <c r="C58" s="15" t="s">
        <v>554</v>
      </c>
      <c r="D58" s="16">
        <v>2</v>
      </c>
      <c r="E58" s="16">
        <v>0</v>
      </c>
      <c r="F58" s="17">
        <f>SUM(D58:E58)</f>
        <v>2</v>
      </c>
      <c r="G58" s="134" t="s">
        <v>777</v>
      </c>
      <c r="H58" s="134" t="s">
        <v>808</v>
      </c>
      <c r="I58" s="189"/>
      <c r="J58" s="14"/>
      <c r="K58" s="15" t="s">
        <v>545</v>
      </c>
      <c r="L58" s="23">
        <v>2</v>
      </c>
      <c r="M58" s="23">
        <v>0</v>
      </c>
      <c r="N58" s="13">
        <v>2</v>
      </c>
      <c r="O58" s="134" t="s">
        <v>816</v>
      </c>
      <c r="P58" s="134"/>
      <c r="Q58" s="189"/>
      <c r="R58" s="204"/>
      <c r="S58" s="175" t="s">
        <v>710</v>
      </c>
      <c r="T58" s="200">
        <v>2</v>
      </c>
      <c r="U58" s="200">
        <v>0</v>
      </c>
      <c r="V58" s="198">
        <f>U58+T58</f>
        <v>2</v>
      </c>
      <c r="W58" t="s">
        <v>775</v>
      </c>
    </row>
    <row r="59" spans="2:24">
      <c r="B59" s="42"/>
      <c r="C59" s="15" t="s">
        <v>555</v>
      </c>
      <c r="D59" s="16">
        <v>2</v>
      </c>
      <c r="E59" s="16">
        <v>0</v>
      </c>
      <c r="F59" s="17">
        <f>SUM(D59:E59)</f>
        <v>2</v>
      </c>
      <c r="G59" s="134" t="s">
        <v>796</v>
      </c>
      <c r="H59" s="134" t="s">
        <v>808</v>
      </c>
      <c r="I59" s="189"/>
      <c r="J59" s="14"/>
      <c r="K59" s="15" t="s">
        <v>546</v>
      </c>
      <c r="L59" s="23">
        <v>2</v>
      </c>
      <c r="M59" s="23">
        <v>0</v>
      </c>
      <c r="N59" s="13">
        <f>L59+M59</f>
        <v>2</v>
      </c>
      <c r="O59" s="134" t="s">
        <v>793</v>
      </c>
      <c r="P59" s="134"/>
      <c r="Q59" s="189"/>
      <c r="R59" s="14"/>
      <c r="S59" s="175" t="s">
        <v>594</v>
      </c>
      <c r="T59" s="205">
        <v>2</v>
      </c>
      <c r="U59" s="205">
        <v>1</v>
      </c>
      <c r="V59" s="198">
        <f>T59+U59</f>
        <v>3</v>
      </c>
      <c r="W59" t="s">
        <v>817</v>
      </c>
      <c r="X59" t="s">
        <v>784</v>
      </c>
    </row>
    <row r="60" spans="2:24">
      <c r="B60" s="42"/>
      <c r="C60" s="15" t="s">
        <v>556</v>
      </c>
      <c r="D60" s="16">
        <v>2</v>
      </c>
      <c r="E60" s="16">
        <v>0</v>
      </c>
      <c r="F60" s="17">
        <f>SUM(D60:E60)</f>
        <v>2</v>
      </c>
      <c r="G60" s="134" t="s">
        <v>779</v>
      </c>
      <c r="H60" s="134" t="s">
        <v>815</v>
      </c>
      <c r="I60" s="189"/>
      <c r="J60" s="14"/>
      <c r="K60" s="15" t="s">
        <v>547</v>
      </c>
      <c r="L60" s="23">
        <v>2</v>
      </c>
      <c r="M60" s="23">
        <v>0</v>
      </c>
      <c r="N60" s="13">
        <f>SUM(L60:M60)</f>
        <v>2</v>
      </c>
      <c r="O60" s="134" t="s">
        <v>810</v>
      </c>
      <c r="P60" s="134"/>
      <c r="Q60" s="189"/>
      <c r="R60" s="202"/>
      <c r="S60" s="206" t="s">
        <v>595</v>
      </c>
      <c r="T60" s="207">
        <v>2</v>
      </c>
      <c r="U60" s="207">
        <v>0</v>
      </c>
      <c r="V60" s="208">
        <f>T60+U60</f>
        <v>2</v>
      </c>
      <c r="W60" t="s">
        <v>775</v>
      </c>
      <c r="X60" t="s">
        <v>818</v>
      </c>
    </row>
    <row r="61" spans="2:24">
      <c r="B61" s="42"/>
      <c r="C61" s="15" t="s">
        <v>557</v>
      </c>
      <c r="D61" s="16">
        <v>2</v>
      </c>
      <c r="E61" s="16">
        <v>0</v>
      </c>
      <c r="F61" s="17">
        <f>+SUM(D61:E61)</f>
        <v>2</v>
      </c>
      <c r="G61" s="134" t="s">
        <v>786</v>
      </c>
      <c r="H61" s="134" t="s">
        <v>795</v>
      </c>
      <c r="I61" s="189"/>
      <c r="J61" s="14"/>
      <c r="K61" s="15" t="s">
        <v>548</v>
      </c>
      <c r="L61" s="23">
        <v>2</v>
      </c>
      <c r="M61" s="23">
        <v>0</v>
      </c>
      <c r="N61" s="13">
        <f>L61+M61</f>
        <v>2</v>
      </c>
      <c r="O61" s="134" t="s">
        <v>816</v>
      </c>
      <c r="P61" s="134"/>
      <c r="Q61" s="189"/>
      <c r="R61" s="202"/>
      <c r="S61" s="206" t="s">
        <v>596</v>
      </c>
      <c r="T61" s="207">
        <v>2</v>
      </c>
      <c r="U61" s="207">
        <v>1</v>
      </c>
      <c r="V61" s="208">
        <f>T61+U61</f>
        <v>3</v>
      </c>
      <c r="W61" t="s">
        <v>794</v>
      </c>
      <c r="X61" t="s">
        <v>818</v>
      </c>
    </row>
    <row r="62" spans="2:24">
      <c r="B62" s="42"/>
      <c r="C62" s="15" t="s">
        <v>560</v>
      </c>
      <c r="D62" s="16">
        <v>2</v>
      </c>
      <c r="E62" s="23">
        <v>0</v>
      </c>
      <c r="F62" s="17">
        <v>2</v>
      </c>
      <c r="G62" s="134" t="s">
        <v>776</v>
      </c>
      <c r="H62" s="134" t="s">
        <v>802</v>
      </c>
      <c r="I62" s="189"/>
      <c r="J62" s="14"/>
      <c r="K62" s="15" t="s">
        <v>549</v>
      </c>
      <c r="L62" s="23">
        <v>2</v>
      </c>
      <c r="M62" s="23">
        <v>0</v>
      </c>
      <c r="N62" s="13">
        <f>SUM(L62:M62)</f>
        <v>2</v>
      </c>
      <c r="O62" s="134" t="s">
        <v>798</v>
      </c>
      <c r="P62" s="134"/>
      <c r="Q62" s="189"/>
      <c r="R62" s="202"/>
      <c r="S62" s="206" t="s">
        <v>597</v>
      </c>
      <c r="T62" s="207">
        <v>1</v>
      </c>
      <c r="U62" s="207">
        <v>1</v>
      </c>
      <c r="V62" s="208">
        <f>T62+U62</f>
        <v>2</v>
      </c>
      <c r="W62" t="s">
        <v>806</v>
      </c>
      <c r="X62" t="s">
        <v>819</v>
      </c>
    </row>
    <row r="63" spans="2:24">
      <c r="B63" s="14" t="s">
        <v>682</v>
      </c>
      <c r="C63" s="172" t="s">
        <v>561</v>
      </c>
      <c r="D63" s="16">
        <v>2</v>
      </c>
      <c r="E63" s="23">
        <v>0</v>
      </c>
      <c r="F63" s="17">
        <v>2</v>
      </c>
      <c r="G63" s="134" t="s">
        <v>804</v>
      </c>
      <c r="H63" s="134"/>
      <c r="I63" s="189"/>
      <c r="J63" s="14"/>
      <c r="K63" s="15" t="s">
        <v>632</v>
      </c>
      <c r="L63" s="23">
        <v>2</v>
      </c>
      <c r="M63" s="23">
        <v>0</v>
      </c>
      <c r="N63" s="13">
        <f>SUM(L63:M63)</f>
        <v>2</v>
      </c>
      <c r="O63" s="134" t="s">
        <v>805</v>
      </c>
      <c r="P63" s="134"/>
      <c r="Q63" s="189"/>
      <c r="R63" s="14"/>
      <c r="S63" s="175" t="s">
        <v>711</v>
      </c>
      <c r="T63" s="16">
        <v>0</v>
      </c>
      <c r="U63" s="16">
        <v>1</v>
      </c>
      <c r="V63" s="17">
        <v>1</v>
      </c>
      <c r="W63" t="s">
        <v>775</v>
      </c>
    </row>
    <row r="64" spans="2:24">
      <c r="B64" s="14" t="s">
        <v>680</v>
      </c>
      <c r="C64" s="171" t="s">
        <v>558</v>
      </c>
      <c r="D64" s="16">
        <v>0</v>
      </c>
      <c r="E64" s="16">
        <v>1</v>
      </c>
      <c r="F64" s="17">
        <v>1</v>
      </c>
      <c r="G64" s="134" t="s">
        <v>791</v>
      </c>
      <c r="H64" s="134"/>
      <c r="I64" s="189"/>
      <c r="J64" s="14"/>
      <c r="K64" s="130" t="s">
        <v>551</v>
      </c>
      <c r="L64" s="27">
        <v>0</v>
      </c>
      <c r="M64" s="23">
        <v>1</v>
      </c>
      <c r="N64" s="13">
        <f>SUM(L64:M64)</f>
        <v>1</v>
      </c>
      <c r="O64" s="134" t="s">
        <v>805</v>
      </c>
      <c r="P64" s="134"/>
      <c r="Q64" s="189"/>
      <c r="R64" s="14" t="s">
        <v>680</v>
      </c>
      <c r="S64" s="171" t="s">
        <v>558</v>
      </c>
      <c r="T64" s="200">
        <v>0</v>
      </c>
      <c r="U64" s="200">
        <v>1</v>
      </c>
      <c r="V64" s="198">
        <f>U64+T64</f>
        <v>1</v>
      </c>
    </row>
    <row r="65" spans="2:24" ht="15.75" thickBot="1">
      <c r="B65" s="42"/>
      <c r="C65" s="15" t="s">
        <v>559</v>
      </c>
      <c r="D65" s="16">
        <v>0</v>
      </c>
      <c r="E65" s="16">
        <v>1</v>
      </c>
      <c r="F65" s="17">
        <f>SUM(D65:E65)</f>
        <v>1</v>
      </c>
      <c r="G65" s="134" t="s">
        <v>795</v>
      </c>
      <c r="H65" s="134" t="s">
        <v>796</v>
      </c>
      <c r="I65" s="189"/>
      <c r="J65" s="14" t="s">
        <v>681</v>
      </c>
      <c r="K65" s="220" t="s">
        <v>544</v>
      </c>
      <c r="L65" s="24">
        <v>0</v>
      </c>
      <c r="M65" s="24">
        <v>1</v>
      </c>
      <c r="N65" s="22">
        <f>SUM(L65:M65)</f>
        <v>1</v>
      </c>
      <c r="O65" s="134" t="s">
        <v>805</v>
      </c>
      <c r="P65" s="134"/>
      <c r="Q65" s="189"/>
      <c r="R65" s="14" t="s">
        <v>681</v>
      </c>
      <c r="S65" s="218" t="s">
        <v>544</v>
      </c>
      <c r="T65" s="205">
        <v>0</v>
      </c>
      <c r="U65" s="205">
        <v>1</v>
      </c>
      <c r="V65" s="198">
        <f>T65+U65</f>
        <v>1</v>
      </c>
    </row>
    <row r="66" spans="2:24" ht="16.5" thickTop="1" thickBot="1">
      <c r="B66" s="52"/>
      <c r="C66" s="20" t="s">
        <v>562</v>
      </c>
      <c r="D66" s="21">
        <v>0</v>
      </c>
      <c r="E66" s="21">
        <v>1</v>
      </c>
      <c r="F66" s="22">
        <f>SUM(D66:E66)</f>
        <v>1</v>
      </c>
      <c r="G66" s="134" t="s">
        <v>795</v>
      </c>
      <c r="H66" s="134" t="s">
        <v>802</v>
      </c>
      <c r="I66" s="189"/>
      <c r="J66" s="134" t="s">
        <v>22</v>
      </c>
      <c r="K66" s="189"/>
      <c r="L66" s="189"/>
      <c r="M66" s="189"/>
      <c r="N66" s="189"/>
      <c r="O66" s="189"/>
      <c r="P66" s="189"/>
      <c r="Q66" s="189"/>
      <c r="R66" s="19"/>
      <c r="S66" s="219" t="s">
        <v>599</v>
      </c>
      <c r="T66" s="153">
        <v>0</v>
      </c>
      <c r="U66" s="153">
        <v>1</v>
      </c>
      <c r="V66" s="154">
        <f>SUM(T66:U66)</f>
        <v>1</v>
      </c>
      <c r="W66" t="s">
        <v>818</v>
      </c>
      <c r="X66" t="s">
        <v>775</v>
      </c>
    </row>
    <row r="67" spans="2:24" ht="15.75" thickTop="1">
      <c r="B67" s="66"/>
      <c r="C67" s="67"/>
      <c r="D67" s="66"/>
      <c r="E67" s="66"/>
      <c r="F67" s="66"/>
      <c r="G67" s="66"/>
      <c r="H67" s="66"/>
      <c r="J67" s="62"/>
      <c r="K67" s="62"/>
      <c r="L67" s="62"/>
      <c r="M67" s="62"/>
      <c r="N67" s="62"/>
      <c r="O67" s="62"/>
      <c r="P67" s="62"/>
      <c r="R67" s="66"/>
      <c r="S67" s="67"/>
      <c r="T67" s="66"/>
      <c r="U67" s="66"/>
      <c r="V67" s="66"/>
    </row>
    <row r="68" spans="2:24">
      <c r="B68" s="66"/>
      <c r="J68" s="62"/>
      <c r="K68" s="62"/>
      <c r="L68" s="62"/>
      <c r="M68" s="62"/>
      <c r="N68" s="62"/>
      <c r="O68" s="62"/>
      <c r="P68" s="62"/>
      <c r="R68" s="66"/>
      <c r="T68" s="66"/>
      <c r="U68" s="66"/>
      <c r="V68" s="66"/>
    </row>
    <row r="69" spans="2:24" ht="24" thickBot="1">
      <c r="B69" s="356" t="s">
        <v>93</v>
      </c>
      <c r="C69" s="356"/>
      <c r="D69" s="356"/>
      <c r="E69" s="356"/>
      <c r="F69" s="356"/>
      <c r="G69" s="366"/>
      <c r="H69" s="366"/>
      <c r="J69" s="356" t="s">
        <v>502</v>
      </c>
      <c r="K69" s="356"/>
      <c r="L69" s="356"/>
      <c r="M69" s="356"/>
      <c r="N69" s="356"/>
      <c r="O69" s="366"/>
      <c r="P69" s="366"/>
      <c r="R69" s="356" t="s">
        <v>575</v>
      </c>
      <c r="S69" s="356"/>
      <c r="T69" s="356"/>
      <c r="U69" s="356"/>
      <c r="V69" s="356"/>
    </row>
    <row r="70" spans="2:24" ht="17.25" thickTop="1" thickBot="1">
      <c r="B70" s="166" t="s">
        <v>140</v>
      </c>
      <c r="C70" s="166"/>
      <c r="D70" s="33" t="s">
        <v>1</v>
      </c>
      <c r="E70" s="33" t="s">
        <v>2</v>
      </c>
      <c r="F70" s="33" t="s">
        <v>3</v>
      </c>
      <c r="G70" s="141"/>
      <c r="H70" s="141"/>
      <c r="J70" s="168" t="s">
        <v>140</v>
      </c>
      <c r="K70" s="169"/>
      <c r="L70" s="33" t="s">
        <v>1</v>
      </c>
      <c r="M70" s="33" t="s">
        <v>2</v>
      </c>
      <c r="N70" s="33" t="s">
        <v>3</v>
      </c>
      <c r="O70" s="141"/>
      <c r="P70" s="141"/>
      <c r="R70" s="166" t="s">
        <v>140</v>
      </c>
      <c r="S70" s="166"/>
      <c r="T70" s="33" t="s">
        <v>1</v>
      </c>
      <c r="U70" s="33" t="s">
        <v>2</v>
      </c>
      <c r="V70" s="33" t="s">
        <v>3</v>
      </c>
    </row>
    <row r="71" spans="2:24" ht="16.5" thickTop="1" thickBot="1">
      <c r="B71" s="6" t="s">
        <v>4</v>
      </c>
      <c r="C71" s="7" t="s">
        <v>5</v>
      </c>
      <c r="D71" s="8">
        <f>SUM(D72:D81)</f>
        <v>11</v>
      </c>
      <c r="E71" s="8">
        <f>SUM(E72:E79)</f>
        <v>4</v>
      </c>
      <c r="F71" s="9">
        <f>SUM(F72:F82)</f>
        <v>15</v>
      </c>
      <c r="G71" s="131"/>
      <c r="H71" s="131"/>
      <c r="I71" s="189"/>
      <c r="J71" s="6" t="s">
        <v>4</v>
      </c>
      <c r="K71" s="7" t="s">
        <v>5</v>
      </c>
      <c r="L71" s="8">
        <f>SUM(L72:L82)</f>
        <v>11</v>
      </c>
      <c r="M71" s="8">
        <f>SUM(M72:M82)</f>
        <v>4</v>
      </c>
      <c r="N71" s="9">
        <f>SUM(N72:N82)</f>
        <v>15</v>
      </c>
      <c r="O71" s="131"/>
      <c r="P71" s="131"/>
      <c r="Q71" s="189"/>
      <c r="R71" s="6" t="s">
        <v>4</v>
      </c>
      <c r="S71" s="7" t="s">
        <v>5</v>
      </c>
      <c r="T71" s="8">
        <f>SUM(T72:T80)</f>
        <v>9</v>
      </c>
      <c r="U71" s="8">
        <f>SUM(U72:U80)</f>
        <v>2</v>
      </c>
      <c r="V71" s="9">
        <f>SUM(V72:V80)</f>
        <v>15</v>
      </c>
    </row>
    <row r="72" spans="2:24">
      <c r="B72" s="14" t="s">
        <v>685</v>
      </c>
      <c r="C72" s="170" t="s">
        <v>563</v>
      </c>
      <c r="D72" s="155">
        <v>1</v>
      </c>
      <c r="E72" s="16">
        <v>0</v>
      </c>
      <c r="F72" s="17">
        <f>D72+E72</f>
        <v>1</v>
      </c>
      <c r="G72" s="134" t="s">
        <v>795</v>
      </c>
      <c r="H72" s="134" t="s">
        <v>820</v>
      </c>
      <c r="I72" s="189"/>
      <c r="J72" s="14" t="s">
        <v>685</v>
      </c>
      <c r="K72" s="170" t="s">
        <v>563</v>
      </c>
      <c r="L72" s="155">
        <v>1</v>
      </c>
      <c r="M72" s="16">
        <v>0</v>
      </c>
      <c r="N72" s="17">
        <f>L72+M72</f>
        <v>1</v>
      </c>
      <c r="O72" s="134"/>
      <c r="P72" s="134"/>
      <c r="Q72" s="189"/>
      <c r="R72" s="14" t="s">
        <v>685</v>
      </c>
      <c r="S72" s="170" t="s">
        <v>563</v>
      </c>
      <c r="T72" s="205">
        <v>1</v>
      </c>
      <c r="U72" s="205">
        <v>0</v>
      </c>
      <c r="V72" s="208">
        <f>SUM(T72:U72)</f>
        <v>1</v>
      </c>
    </row>
    <row r="73" spans="2:24">
      <c r="B73" s="14" t="s">
        <v>686</v>
      </c>
      <c r="C73" s="171" t="s">
        <v>467</v>
      </c>
      <c r="D73" s="23">
        <v>2</v>
      </c>
      <c r="E73" s="16">
        <v>0</v>
      </c>
      <c r="F73" s="17">
        <f t="shared" ref="F73:F76" si="8">D73+E73</f>
        <v>2</v>
      </c>
      <c r="G73" s="134" t="s">
        <v>786</v>
      </c>
      <c r="H73" s="134"/>
      <c r="I73" s="189"/>
      <c r="J73" s="14" t="s">
        <v>686</v>
      </c>
      <c r="K73" s="171" t="s">
        <v>467</v>
      </c>
      <c r="L73" s="23">
        <v>2</v>
      </c>
      <c r="M73" s="23">
        <v>0</v>
      </c>
      <c r="N73" s="13">
        <f>L73+M73</f>
        <v>2</v>
      </c>
      <c r="O73" s="134"/>
      <c r="P73" s="134"/>
      <c r="Q73" s="189"/>
      <c r="R73" s="14" t="s">
        <v>686</v>
      </c>
      <c r="S73" s="171" t="s">
        <v>467</v>
      </c>
      <c r="T73" s="207">
        <v>2</v>
      </c>
      <c r="U73" s="207">
        <v>0</v>
      </c>
      <c r="V73" s="208">
        <f>T73+U73</f>
        <v>2</v>
      </c>
    </row>
    <row r="74" spans="2:24">
      <c r="B74" s="14" t="s">
        <v>687</v>
      </c>
      <c r="C74" s="171" t="s">
        <v>564</v>
      </c>
      <c r="D74" s="16">
        <v>0</v>
      </c>
      <c r="E74" s="162">
        <v>1</v>
      </c>
      <c r="F74" s="17">
        <f t="shared" si="8"/>
        <v>1</v>
      </c>
      <c r="G74" s="134"/>
      <c r="H74" s="134"/>
      <c r="I74" s="189"/>
      <c r="J74" s="14" t="s">
        <v>687</v>
      </c>
      <c r="K74" s="171" t="s">
        <v>564</v>
      </c>
      <c r="L74" s="16">
        <v>0</v>
      </c>
      <c r="M74" s="162">
        <v>1</v>
      </c>
      <c r="N74" s="13">
        <f>L74+M74</f>
        <v>1</v>
      </c>
      <c r="O74" s="134"/>
      <c r="P74" s="134"/>
      <c r="Q74" s="189"/>
      <c r="R74" s="14" t="s">
        <v>687</v>
      </c>
      <c r="S74" s="171" t="s">
        <v>564</v>
      </c>
      <c r="T74" s="207">
        <v>0</v>
      </c>
      <c r="U74" s="207">
        <v>1</v>
      </c>
      <c r="V74" s="208">
        <f>T74+U74</f>
        <v>1</v>
      </c>
    </row>
    <row r="75" spans="2:24">
      <c r="B75" s="14" t="s">
        <v>688</v>
      </c>
      <c r="C75" s="171" t="s">
        <v>565</v>
      </c>
      <c r="D75" s="16">
        <v>0</v>
      </c>
      <c r="E75" s="23">
        <v>1</v>
      </c>
      <c r="F75" s="17">
        <f t="shared" si="8"/>
        <v>1</v>
      </c>
      <c r="G75" s="134"/>
      <c r="H75" s="134"/>
      <c r="I75" s="189"/>
      <c r="J75" s="14" t="s">
        <v>688</v>
      </c>
      <c r="K75" s="171" t="s">
        <v>565</v>
      </c>
      <c r="L75" s="16">
        <v>0</v>
      </c>
      <c r="M75" s="23">
        <v>1</v>
      </c>
      <c r="N75" s="17">
        <f t="shared" ref="N75:N76" si="9">L75+M75</f>
        <v>1</v>
      </c>
      <c r="O75" s="134"/>
      <c r="P75" s="134"/>
      <c r="Q75" s="189"/>
      <c r="R75" s="14" t="s">
        <v>688</v>
      </c>
      <c r="S75" s="171" t="s">
        <v>565</v>
      </c>
      <c r="T75" s="23">
        <v>0</v>
      </c>
      <c r="U75" s="23">
        <v>1</v>
      </c>
      <c r="V75" s="17">
        <f>T75+U75</f>
        <v>1</v>
      </c>
    </row>
    <row r="76" spans="2:24">
      <c r="B76" s="14" t="s">
        <v>717</v>
      </c>
      <c r="C76" s="15" t="s">
        <v>566</v>
      </c>
      <c r="D76" s="23">
        <v>2</v>
      </c>
      <c r="E76" s="16">
        <v>0</v>
      </c>
      <c r="F76" s="17">
        <f t="shared" si="8"/>
        <v>2</v>
      </c>
      <c r="G76" s="134" t="s">
        <v>808</v>
      </c>
      <c r="H76" s="134"/>
      <c r="I76" s="189"/>
      <c r="J76" s="14" t="s">
        <v>721</v>
      </c>
      <c r="K76" s="209" t="s">
        <v>573</v>
      </c>
      <c r="L76" s="23">
        <v>2</v>
      </c>
      <c r="M76" s="23">
        <v>0</v>
      </c>
      <c r="N76" s="17">
        <f t="shared" si="9"/>
        <v>2</v>
      </c>
      <c r="O76" s="134" t="s">
        <v>816</v>
      </c>
      <c r="P76" s="134" t="s">
        <v>784</v>
      </c>
      <c r="Q76" s="189"/>
      <c r="R76" s="14" t="s">
        <v>725</v>
      </c>
      <c r="S76" s="175" t="s">
        <v>637</v>
      </c>
      <c r="T76" s="205">
        <v>2</v>
      </c>
      <c r="U76" s="205">
        <v>0</v>
      </c>
      <c r="V76" s="208">
        <f>SUM(T76:U76)</f>
        <v>2</v>
      </c>
      <c r="W76" t="s">
        <v>804</v>
      </c>
      <c r="X76" t="s">
        <v>821</v>
      </c>
    </row>
    <row r="77" spans="2:24">
      <c r="B77" s="14" t="s">
        <v>718</v>
      </c>
      <c r="C77" s="15" t="s">
        <v>567</v>
      </c>
      <c r="D77" s="16">
        <v>2</v>
      </c>
      <c r="E77" s="12">
        <v>0</v>
      </c>
      <c r="F77" s="13">
        <f>D77+E77</f>
        <v>2</v>
      </c>
      <c r="G77" s="134" t="s">
        <v>779</v>
      </c>
      <c r="H77" s="134" t="s">
        <v>815</v>
      </c>
      <c r="I77" s="189"/>
      <c r="J77" s="14" t="s">
        <v>722</v>
      </c>
      <c r="K77" s="172" t="s">
        <v>578</v>
      </c>
      <c r="L77" s="23">
        <v>2</v>
      </c>
      <c r="M77" s="23">
        <v>0</v>
      </c>
      <c r="N77" s="17">
        <f>L77+M77</f>
        <v>2</v>
      </c>
      <c r="O77" s="134" t="s">
        <v>805</v>
      </c>
      <c r="P77" s="134" t="s">
        <v>809</v>
      </c>
      <c r="Q77" s="189"/>
      <c r="R77" s="14" t="s">
        <v>726</v>
      </c>
      <c r="S77" s="206" t="s">
        <v>638</v>
      </c>
      <c r="T77" s="207">
        <v>2</v>
      </c>
      <c r="U77" s="207">
        <v>0</v>
      </c>
      <c r="V77" s="208">
        <f>T77+U77</f>
        <v>2</v>
      </c>
      <c r="W77" t="s">
        <v>794</v>
      </c>
    </row>
    <row r="78" spans="2:24">
      <c r="B78" s="14" t="s">
        <v>719</v>
      </c>
      <c r="C78" s="15" t="s">
        <v>568</v>
      </c>
      <c r="D78" s="16">
        <v>0</v>
      </c>
      <c r="E78" s="16">
        <v>1</v>
      </c>
      <c r="F78" s="17">
        <f>SUM(D78:E78)</f>
        <v>1</v>
      </c>
      <c r="G78" s="134" t="s">
        <v>776</v>
      </c>
      <c r="H78" s="134" t="s">
        <v>778</v>
      </c>
      <c r="I78" s="189"/>
      <c r="J78" s="14" t="s">
        <v>723</v>
      </c>
      <c r="K78" s="28" t="s">
        <v>572</v>
      </c>
      <c r="L78" s="27">
        <v>0</v>
      </c>
      <c r="M78" s="16">
        <v>1</v>
      </c>
      <c r="N78" s="17">
        <f>L78+M78</f>
        <v>1</v>
      </c>
      <c r="O78" s="134" t="s">
        <v>798</v>
      </c>
      <c r="P78" s="134"/>
      <c r="Q78" s="189"/>
      <c r="R78" s="14" t="s">
        <v>727</v>
      </c>
      <c r="S78" s="206" t="s">
        <v>639</v>
      </c>
      <c r="T78" s="207">
        <v>2</v>
      </c>
      <c r="U78" s="207">
        <v>0</v>
      </c>
      <c r="V78" s="208">
        <f>T78+U78</f>
        <v>2</v>
      </c>
      <c r="W78" t="s">
        <v>817</v>
      </c>
      <c r="X78" t="s">
        <v>775</v>
      </c>
    </row>
    <row r="79" spans="2:24">
      <c r="B79" s="14" t="s">
        <v>720</v>
      </c>
      <c r="C79" s="15" t="s">
        <v>569</v>
      </c>
      <c r="D79" s="16">
        <v>0</v>
      </c>
      <c r="E79" s="23">
        <v>1</v>
      </c>
      <c r="F79" s="17">
        <f>D79+E79</f>
        <v>1</v>
      </c>
      <c r="G79" s="134" t="s">
        <v>777</v>
      </c>
      <c r="H79" s="134"/>
      <c r="I79" s="189"/>
      <c r="J79" s="14" t="s">
        <v>724</v>
      </c>
      <c r="K79" s="15" t="s">
        <v>571</v>
      </c>
      <c r="L79" s="23">
        <v>0</v>
      </c>
      <c r="M79" s="23">
        <v>1</v>
      </c>
      <c r="N79" s="17">
        <f>L79+M79</f>
        <v>1</v>
      </c>
      <c r="O79" s="134"/>
      <c r="P79" s="134"/>
      <c r="Q79" s="189"/>
      <c r="R79" s="14" t="s">
        <v>22</v>
      </c>
      <c r="S79" s="15" t="s">
        <v>570</v>
      </c>
      <c r="T79" s="23" t="s">
        <v>137</v>
      </c>
      <c r="U79" s="23" t="s">
        <v>137</v>
      </c>
      <c r="V79" s="17">
        <v>2</v>
      </c>
    </row>
    <row r="80" spans="2:24" ht="15.75" thickBot="1">
      <c r="B80" s="14"/>
      <c r="C80" s="15" t="s">
        <v>570</v>
      </c>
      <c r="D80" s="16">
        <v>2</v>
      </c>
      <c r="E80" s="16">
        <v>0</v>
      </c>
      <c r="F80" s="173">
        <f>D80+E80</f>
        <v>2</v>
      </c>
      <c r="G80" s="223"/>
      <c r="H80" s="223"/>
      <c r="I80" s="189"/>
      <c r="J80" s="14"/>
      <c r="K80" s="15" t="s">
        <v>570</v>
      </c>
      <c r="L80" s="23">
        <v>2</v>
      </c>
      <c r="M80" s="162">
        <v>0</v>
      </c>
      <c r="N80" s="13">
        <v>2</v>
      </c>
      <c r="O80" s="134"/>
      <c r="P80" s="134"/>
      <c r="Q80" s="189"/>
      <c r="R80" s="19" t="s">
        <v>22</v>
      </c>
      <c r="S80" s="20" t="s">
        <v>570</v>
      </c>
      <c r="T80" s="24" t="s">
        <v>137</v>
      </c>
      <c r="U80" s="24" t="s">
        <v>137</v>
      </c>
      <c r="V80" s="22">
        <v>2</v>
      </c>
    </row>
    <row r="81" spans="2:22" ht="15.75" thickTop="1">
      <c r="B81" s="210"/>
      <c r="C81" s="15" t="s">
        <v>570</v>
      </c>
      <c r="D81" s="16">
        <v>2</v>
      </c>
      <c r="E81" s="16">
        <v>0</v>
      </c>
      <c r="F81" s="173">
        <f t="shared" ref="F81" si="10">D81+E81</f>
        <v>2</v>
      </c>
      <c r="G81" s="223"/>
      <c r="H81" s="223"/>
      <c r="I81" s="189"/>
      <c r="J81" s="14"/>
      <c r="K81" s="15" t="s">
        <v>570</v>
      </c>
      <c r="L81" s="23">
        <v>2</v>
      </c>
      <c r="M81" s="23">
        <v>0</v>
      </c>
      <c r="N81" s="17">
        <v>2</v>
      </c>
      <c r="O81" s="134"/>
      <c r="P81" s="134"/>
      <c r="Q81" s="189"/>
      <c r="R81" s="211"/>
      <c r="S81" s="211"/>
      <c r="T81" s="211"/>
      <c r="U81" s="211"/>
      <c r="V81" s="211"/>
    </row>
    <row r="82" spans="2:22" ht="15.75" thickBot="1">
      <c r="B82" s="212"/>
      <c r="C82" s="20" t="s">
        <v>22</v>
      </c>
      <c r="D82" s="21" t="s">
        <v>22</v>
      </c>
      <c r="E82" s="21" t="s">
        <v>22</v>
      </c>
      <c r="F82" s="174" t="s">
        <v>22</v>
      </c>
      <c r="G82" s="223"/>
      <c r="H82" s="223"/>
      <c r="I82" s="189"/>
      <c r="J82" s="19"/>
      <c r="K82" s="361" t="s">
        <v>22</v>
      </c>
      <c r="L82" s="153" t="s">
        <v>22</v>
      </c>
      <c r="M82" s="153" t="s">
        <v>22</v>
      </c>
      <c r="N82" s="154" t="s">
        <v>22</v>
      </c>
      <c r="O82" s="134"/>
      <c r="P82" s="134"/>
      <c r="Q82" s="189"/>
      <c r="R82" s="189"/>
      <c r="S82" s="189"/>
      <c r="T82" s="189"/>
      <c r="U82" s="189"/>
      <c r="V82" s="189"/>
    </row>
    <row r="83" spans="2:22" ht="15.75" thickTop="1">
      <c r="B83" s="62"/>
      <c r="C83" s="62"/>
      <c r="D83" s="62"/>
      <c r="E83" s="62"/>
      <c r="F83" s="62"/>
      <c r="G83" s="62"/>
      <c r="H83" s="62"/>
      <c r="J83" s="66"/>
      <c r="K83" s="67"/>
      <c r="L83" s="66"/>
      <c r="M83" s="66"/>
      <c r="N83" s="66"/>
      <c r="O83" s="66"/>
      <c r="P83" s="66"/>
    </row>
    <row r="84" spans="2:22">
      <c r="B84" s="62"/>
      <c r="C84" s="62"/>
      <c r="D84" s="62"/>
      <c r="E84" s="62"/>
      <c r="F84" s="62"/>
      <c r="G84" s="62"/>
      <c r="H84" s="62"/>
      <c r="J84" s="66"/>
      <c r="K84" s="67"/>
      <c r="L84" s="66"/>
      <c r="M84" s="66"/>
      <c r="N84" s="66"/>
      <c r="O84" s="66"/>
      <c r="P84" s="66"/>
    </row>
    <row r="85" spans="2:22" ht="24" thickBot="1">
      <c r="B85" s="356" t="s">
        <v>93</v>
      </c>
      <c r="C85" s="356"/>
      <c r="D85" s="356"/>
      <c r="E85" s="356"/>
      <c r="F85" s="356"/>
      <c r="G85" s="366"/>
      <c r="H85" s="366"/>
      <c r="J85" s="356" t="s">
        <v>502</v>
      </c>
      <c r="K85" s="356"/>
      <c r="L85" s="356"/>
      <c r="M85" s="356"/>
      <c r="N85" s="356"/>
      <c r="O85" s="366"/>
      <c r="P85" s="366"/>
      <c r="R85" s="356" t="s">
        <v>575</v>
      </c>
      <c r="S85" s="356"/>
      <c r="T85" s="356"/>
      <c r="U85" s="356"/>
      <c r="V85" s="356"/>
    </row>
    <row r="86" spans="2:22" ht="17.25" thickTop="1" thickBot="1">
      <c r="B86" s="166" t="s">
        <v>154</v>
      </c>
      <c r="C86" s="166"/>
      <c r="D86" s="33" t="s">
        <v>1</v>
      </c>
      <c r="E86" s="33" t="s">
        <v>2</v>
      </c>
      <c r="F86" s="33" t="s">
        <v>3</v>
      </c>
      <c r="G86" s="141"/>
      <c r="H86" s="141"/>
      <c r="J86" s="168" t="s">
        <v>221</v>
      </c>
      <c r="K86" s="169"/>
      <c r="L86" s="33" t="s">
        <v>1</v>
      </c>
      <c r="M86" s="33" t="s">
        <v>2</v>
      </c>
      <c r="N86" s="33" t="s">
        <v>3</v>
      </c>
      <c r="O86" s="141"/>
      <c r="P86" s="141"/>
      <c r="R86" s="166" t="s">
        <v>221</v>
      </c>
      <c r="S86" s="166"/>
      <c r="T86" s="33" t="s">
        <v>1</v>
      </c>
      <c r="U86" s="33" t="s">
        <v>2</v>
      </c>
      <c r="V86" s="33" t="s">
        <v>3</v>
      </c>
    </row>
    <row r="87" spans="2:22" ht="16.5" thickTop="1" thickBot="1">
      <c r="B87" s="34" t="s">
        <v>4</v>
      </c>
      <c r="C87" s="35" t="s">
        <v>5</v>
      </c>
      <c r="D87" s="36">
        <f>SUM(D88:D93)</f>
        <v>4</v>
      </c>
      <c r="E87" s="36">
        <f>SUM(E88:E93)</f>
        <v>9</v>
      </c>
      <c r="F87" s="36">
        <f>SUM(F88:F93)</f>
        <v>13</v>
      </c>
      <c r="G87" s="141"/>
      <c r="H87" s="141"/>
      <c r="J87" s="34" t="s">
        <v>4</v>
      </c>
      <c r="K87" s="35" t="s">
        <v>5</v>
      </c>
      <c r="L87" s="36">
        <f>SUM(L88:L93)</f>
        <v>6</v>
      </c>
      <c r="M87" s="36">
        <f>SUM(M88:M93)</f>
        <v>9</v>
      </c>
      <c r="N87" s="37">
        <f>SUM(N88:N93)</f>
        <v>15</v>
      </c>
      <c r="O87" s="141"/>
      <c r="P87" s="141"/>
      <c r="R87" s="34" t="s">
        <v>4</v>
      </c>
      <c r="S87" s="35" t="s">
        <v>5</v>
      </c>
      <c r="T87" s="36">
        <f>SUM(T88:T93)</f>
        <v>2</v>
      </c>
      <c r="U87" s="36">
        <f>SUM(U88:U93)</f>
        <v>9</v>
      </c>
      <c r="V87" s="37">
        <f>SUM(V88:V93)</f>
        <v>13</v>
      </c>
    </row>
    <row r="88" spans="2:22">
      <c r="B88" s="362" t="s">
        <v>22</v>
      </c>
      <c r="C88" s="57" t="s">
        <v>634</v>
      </c>
      <c r="D88" s="69">
        <v>0</v>
      </c>
      <c r="E88" s="40">
        <v>4</v>
      </c>
      <c r="F88" s="41">
        <f>E88+D88</f>
        <v>4</v>
      </c>
      <c r="G88" s="66"/>
      <c r="H88" s="66"/>
      <c r="J88" s="362" t="s">
        <v>22</v>
      </c>
      <c r="K88" s="57" t="s">
        <v>634</v>
      </c>
      <c r="L88" s="69">
        <v>0</v>
      </c>
      <c r="M88" s="69">
        <v>4</v>
      </c>
      <c r="N88" s="41">
        <f>M88+L88</f>
        <v>4</v>
      </c>
      <c r="O88" s="66"/>
      <c r="P88" s="66"/>
      <c r="R88" s="362" t="s">
        <v>22</v>
      </c>
      <c r="S88" s="57" t="s">
        <v>634</v>
      </c>
      <c r="T88" s="69">
        <v>0</v>
      </c>
      <c r="U88" s="69">
        <v>4</v>
      </c>
      <c r="V88" s="41">
        <f>U88+T88</f>
        <v>4</v>
      </c>
    </row>
    <row r="89" spans="2:22">
      <c r="B89" s="14" t="s">
        <v>689</v>
      </c>
      <c r="C89" s="57" t="s">
        <v>635</v>
      </c>
      <c r="D89" s="69">
        <v>0</v>
      </c>
      <c r="E89" s="40">
        <v>1</v>
      </c>
      <c r="F89" s="41">
        <f>E89+D89</f>
        <v>1</v>
      </c>
      <c r="G89" s="66"/>
      <c r="H89" s="66"/>
      <c r="J89" s="14" t="s">
        <v>689</v>
      </c>
      <c r="K89" s="57" t="s">
        <v>635</v>
      </c>
      <c r="L89" s="69">
        <v>0</v>
      </c>
      <c r="M89" s="69">
        <v>1</v>
      </c>
      <c r="N89" s="41">
        <f>M89+L89</f>
        <v>1</v>
      </c>
      <c r="O89" s="66"/>
      <c r="P89" s="66"/>
      <c r="R89" s="14" t="s">
        <v>689</v>
      </c>
      <c r="S89" s="57" t="s">
        <v>635</v>
      </c>
      <c r="T89" s="69">
        <v>0</v>
      </c>
      <c r="U89" s="69">
        <v>1</v>
      </c>
      <c r="V89" s="41">
        <f>U89+T89</f>
        <v>1</v>
      </c>
    </row>
    <row r="90" spans="2:22">
      <c r="B90" s="14" t="s">
        <v>709</v>
      </c>
      <c r="C90" s="57" t="s">
        <v>636</v>
      </c>
      <c r="D90" s="69">
        <v>0</v>
      </c>
      <c r="E90" s="40">
        <v>4</v>
      </c>
      <c r="F90" s="41">
        <f>E90+D90</f>
        <v>4</v>
      </c>
      <c r="G90" s="66"/>
      <c r="H90" s="66"/>
      <c r="J90" s="14" t="s">
        <v>709</v>
      </c>
      <c r="K90" s="57" t="s">
        <v>636</v>
      </c>
      <c r="L90" s="69">
        <v>0</v>
      </c>
      <c r="M90" s="69">
        <v>4</v>
      </c>
      <c r="N90" s="41">
        <f>L90+M90</f>
        <v>4</v>
      </c>
      <c r="O90" s="66"/>
      <c r="P90" s="66"/>
      <c r="R90" s="14" t="s">
        <v>709</v>
      </c>
      <c r="S90" s="57" t="s">
        <v>636</v>
      </c>
      <c r="T90" s="69">
        <v>0</v>
      </c>
      <c r="U90" s="69">
        <v>4</v>
      </c>
      <c r="V90" s="41">
        <f>T90+U90</f>
        <v>4</v>
      </c>
    </row>
    <row r="91" spans="2:22">
      <c r="B91" s="38" t="s">
        <v>22</v>
      </c>
      <c r="C91" s="57" t="s">
        <v>570</v>
      </c>
      <c r="D91" s="69">
        <v>2</v>
      </c>
      <c r="E91" s="40" t="s">
        <v>137</v>
      </c>
      <c r="F91" s="41">
        <v>2</v>
      </c>
      <c r="G91" s="66"/>
      <c r="H91" s="66"/>
      <c r="J91" s="38" t="s">
        <v>22</v>
      </c>
      <c r="K91" s="57" t="s">
        <v>570</v>
      </c>
      <c r="L91" s="69">
        <v>2</v>
      </c>
      <c r="M91" s="69" t="s">
        <v>137</v>
      </c>
      <c r="N91" s="41">
        <v>2</v>
      </c>
      <c r="O91" s="66"/>
      <c r="P91" s="66"/>
      <c r="R91" s="38" t="s">
        <v>22</v>
      </c>
      <c r="S91" s="57" t="s">
        <v>570</v>
      </c>
      <c r="T91" s="69">
        <v>2</v>
      </c>
      <c r="U91" s="69">
        <v>0</v>
      </c>
      <c r="V91" s="41">
        <v>2</v>
      </c>
    </row>
    <row r="92" spans="2:22">
      <c r="B92" s="38" t="s">
        <v>22</v>
      </c>
      <c r="C92" s="57" t="s">
        <v>570</v>
      </c>
      <c r="D92" s="69">
        <v>2</v>
      </c>
      <c r="E92" s="40" t="s">
        <v>137</v>
      </c>
      <c r="F92" s="41">
        <v>2</v>
      </c>
      <c r="G92" s="66"/>
      <c r="H92" s="66"/>
      <c r="J92" s="38" t="s">
        <v>22</v>
      </c>
      <c r="K92" s="57" t="s">
        <v>570</v>
      </c>
      <c r="L92" s="69">
        <v>2</v>
      </c>
      <c r="M92" s="69" t="s">
        <v>137</v>
      </c>
      <c r="N92" s="41">
        <v>2</v>
      </c>
      <c r="O92" s="66"/>
      <c r="P92" s="66"/>
      <c r="R92" s="38" t="s">
        <v>22</v>
      </c>
      <c r="S92" s="15" t="s">
        <v>570</v>
      </c>
      <c r="T92" s="23" t="s">
        <v>137</v>
      </c>
      <c r="U92" s="23" t="s">
        <v>137</v>
      </c>
      <c r="V92" s="17">
        <v>2</v>
      </c>
    </row>
    <row r="93" spans="2:22" ht="15.75" thickBot="1">
      <c r="B93" s="58" t="s">
        <v>22</v>
      </c>
      <c r="C93" s="59" t="s">
        <v>22</v>
      </c>
      <c r="D93" s="70" t="s">
        <v>22</v>
      </c>
      <c r="E93" s="60" t="s">
        <v>22</v>
      </c>
      <c r="F93" s="41" t="s">
        <v>22</v>
      </c>
      <c r="G93" s="66"/>
      <c r="H93" s="66"/>
      <c r="J93" s="52" t="s">
        <v>22</v>
      </c>
      <c r="K93" s="20" t="s">
        <v>570</v>
      </c>
      <c r="L93" s="24">
        <v>2</v>
      </c>
      <c r="M93" s="24">
        <v>0</v>
      </c>
      <c r="N93" s="22">
        <v>2</v>
      </c>
      <c r="O93" s="134"/>
      <c r="P93" s="134"/>
      <c r="R93" s="52" t="s">
        <v>22</v>
      </c>
      <c r="S93" s="53" t="s">
        <v>22</v>
      </c>
      <c r="T93" s="69" t="s">
        <v>177</v>
      </c>
      <c r="U93" s="69" t="s">
        <v>22</v>
      </c>
      <c r="V93" s="41" t="s">
        <v>22</v>
      </c>
    </row>
    <row r="94" spans="2:22" ht="16.5" thickTop="1" thickBot="1">
      <c r="B94" s="64"/>
      <c r="C94" s="64"/>
      <c r="D94" s="71" t="s">
        <v>1</v>
      </c>
      <c r="E94" s="71" t="s">
        <v>2</v>
      </c>
      <c r="F94" s="33" t="s">
        <v>3</v>
      </c>
      <c r="G94" s="141"/>
      <c r="H94" s="141"/>
      <c r="J94" s="64"/>
      <c r="K94" s="64"/>
      <c r="L94" s="33" t="s">
        <v>1</v>
      </c>
      <c r="M94" s="33" t="s">
        <v>2</v>
      </c>
      <c r="N94" s="33" t="s">
        <v>3</v>
      </c>
      <c r="O94" s="141"/>
      <c r="P94" s="141"/>
      <c r="R94" s="103"/>
      <c r="S94" s="104"/>
      <c r="T94" s="33" t="s">
        <v>1</v>
      </c>
      <c r="U94" s="33" t="s">
        <v>2</v>
      </c>
      <c r="V94" s="33" t="s">
        <v>3</v>
      </c>
    </row>
    <row r="95" spans="2:22" ht="17.25" thickTop="1" thickBot="1">
      <c r="B95" s="64"/>
      <c r="C95" s="72" t="s">
        <v>161</v>
      </c>
      <c r="D95" s="33">
        <f>D87+D71+D71+D55+D39+D23+T4+L4++D4</f>
        <v>127</v>
      </c>
      <c r="E95" s="33" t="e">
        <f>E87+E71+E55+E39+B10</f>
        <v>#VALUE!</v>
      </c>
      <c r="F95" s="33">
        <f>F87+F71+F55+F39+F23+V4+A95+N4+F4</f>
        <v>150</v>
      </c>
      <c r="G95" s="141"/>
      <c r="H95" s="141"/>
      <c r="J95" s="64"/>
      <c r="K95" s="72" t="s">
        <v>161</v>
      </c>
      <c r="L95" s="33">
        <f>SUM(L18,L22,L39,L55,L71,L87)</f>
        <v>49</v>
      </c>
      <c r="M95" s="33">
        <f>SUM(M18,M22,M39,M55,M71,M87)</f>
        <v>19</v>
      </c>
      <c r="N95" s="33">
        <f>N87+N71+N55+N39+N23+V4+N4+F4</f>
        <v>150</v>
      </c>
      <c r="O95" s="141"/>
      <c r="P95" s="141"/>
      <c r="R95" s="64"/>
      <c r="S95" s="72" t="s">
        <v>161</v>
      </c>
      <c r="T95" s="71">
        <f>SUM(T15,T23,T39,T55,T71,T87)</f>
        <v>59</v>
      </c>
      <c r="U95" s="71">
        <f>SUM(U15,U23,U39,U55,U71,U87)</f>
        <v>23</v>
      </c>
      <c r="V95" s="71">
        <f>V87+V71+V55+V39+V23+V4+N4+F4</f>
        <v>150</v>
      </c>
    </row>
    <row r="96" spans="2:22" ht="15.75" thickTop="1"/>
    <row r="99" spans="1:19">
      <c r="A99" t="s">
        <v>690</v>
      </c>
      <c r="B99" t="s">
        <v>691</v>
      </c>
      <c r="C99" t="s">
        <v>692</v>
      </c>
      <c r="D99" t="s">
        <v>22</v>
      </c>
      <c r="S99" t="s">
        <v>22</v>
      </c>
    </row>
    <row r="100" spans="1:19">
      <c r="B100" t="s">
        <v>693</v>
      </c>
      <c r="C100" t="s">
        <v>696</v>
      </c>
    </row>
    <row r="101" spans="1:19">
      <c r="B101" t="s">
        <v>694</v>
      </c>
      <c r="C101" t="s">
        <v>697</v>
      </c>
    </row>
    <row r="102" spans="1:19">
      <c r="B102" t="s">
        <v>695</v>
      </c>
      <c r="C102" t="s">
        <v>698</v>
      </c>
    </row>
    <row r="104" spans="1:19">
      <c r="A104" t="s">
        <v>699</v>
      </c>
      <c r="B104" t="s">
        <v>691</v>
      </c>
      <c r="C104" t="s">
        <v>700</v>
      </c>
      <c r="D104" t="s">
        <v>22</v>
      </c>
    </row>
    <row r="105" spans="1:19">
      <c r="B105" t="s">
        <v>693</v>
      </c>
      <c r="C105" t="s">
        <v>701</v>
      </c>
      <c r="E105" t="s">
        <v>22</v>
      </c>
      <c r="F105" t="s">
        <v>22</v>
      </c>
    </row>
    <row r="106" spans="1:19">
      <c r="B106" t="s">
        <v>694</v>
      </c>
      <c r="C106" t="s">
        <v>702</v>
      </c>
      <c r="E106" t="s">
        <v>22</v>
      </c>
      <c r="F106" t="s">
        <v>22</v>
      </c>
    </row>
    <row r="107" spans="1:19">
      <c r="B107" t="s">
        <v>695</v>
      </c>
      <c r="C107" t="s">
        <v>703</v>
      </c>
      <c r="E107" t="s">
        <v>22</v>
      </c>
      <c r="F107" t="s">
        <v>22</v>
      </c>
    </row>
    <row r="109" spans="1:19">
      <c r="A109" t="s">
        <v>704</v>
      </c>
    </row>
    <row r="110" spans="1:19">
      <c r="A110" t="s">
        <v>705</v>
      </c>
    </row>
    <row r="111" spans="1:19">
      <c r="A111" t="s">
        <v>706</v>
      </c>
    </row>
    <row r="112" spans="1:19">
      <c r="A112" t="s">
        <v>707</v>
      </c>
    </row>
    <row r="113" spans="1:1">
      <c r="A113" t="s">
        <v>708</v>
      </c>
    </row>
    <row r="114" spans="1:1">
      <c r="A114" t="s">
        <v>716</v>
      </c>
    </row>
    <row r="116" spans="1:1">
      <c r="A116" t="s">
        <v>772</v>
      </c>
    </row>
  </sheetData>
  <mergeCells count="20">
    <mergeCell ref="B85:F85"/>
    <mergeCell ref="B53:F53"/>
    <mergeCell ref="B69:F69"/>
    <mergeCell ref="J69:N69"/>
    <mergeCell ref="R69:V69"/>
    <mergeCell ref="J85:N85"/>
    <mergeCell ref="R85:V85"/>
    <mergeCell ref="J53:N53"/>
    <mergeCell ref="R53:V53"/>
    <mergeCell ref="B37:F37"/>
    <mergeCell ref="J37:N37"/>
    <mergeCell ref="R37:V37"/>
    <mergeCell ref="B38:C38"/>
    <mergeCell ref="J38:K38"/>
    <mergeCell ref="J3:K3"/>
    <mergeCell ref="B21:F21"/>
    <mergeCell ref="J21:N21"/>
    <mergeCell ref="R21:V21"/>
    <mergeCell ref="B22:C22"/>
    <mergeCell ref="J22:K22"/>
  </mergeCells>
  <pageMargins left="0.7" right="0.7" top="0.55000000000000004" bottom="0.52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95"/>
  <sheetViews>
    <sheetView topLeftCell="C1" workbookViewId="0">
      <selection activeCell="I1" sqref="I1"/>
    </sheetView>
  </sheetViews>
  <sheetFormatPr defaultRowHeight="15"/>
  <cols>
    <col min="1" max="1" width="13.140625" customWidth="1"/>
    <col min="2" max="2" width="29.85546875" customWidth="1"/>
    <col min="3" max="3" width="5.85546875" customWidth="1"/>
    <col min="4" max="4" width="5.140625" customWidth="1"/>
    <col min="5" max="5" width="5.5703125" customWidth="1"/>
    <col min="6" max="6" width="15.7109375" customWidth="1"/>
    <col min="7" max="7" width="31.42578125" customWidth="1"/>
    <col min="9" max="9" width="12.140625" customWidth="1"/>
    <col min="10" max="10" width="31.5703125" customWidth="1"/>
    <col min="11" max="11" width="5.42578125" customWidth="1"/>
    <col min="12" max="12" width="4.42578125" customWidth="1"/>
    <col min="13" max="13" width="6" customWidth="1"/>
    <col min="14" max="14" width="18.85546875" customWidth="1"/>
    <col min="15" max="15" width="21.7109375" customWidth="1"/>
    <col min="16" max="16" width="7.42578125" customWidth="1"/>
    <col min="18" max="18" width="36.85546875" customWidth="1"/>
    <col min="19" max="20" width="5.140625" customWidth="1"/>
    <col min="21" max="21" width="6.28515625" customWidth="1"/>
    <col min="22" max="22" width="23.5703125" customWidth="1"/>
    <col min="23" max="23" width="18.140625" customWidth="1"/>
  </cols>
  <sheetData>
    <row r="1" spans="1:23" ht="33">
      <c r="A1" s="163" t="s">
        <v>500</v>
      </c>
      <c r="B1" s="163"/>
      <c r="C1" s="163"/>
      <c r="D1" s="163"/>
      <c r="E1" s="163"/>
      <c r="F1" s="163"/>
      <c r="G1" s="163"/>
    </row>
    <row r="2" spans="1:23" ht="15.75" thickBot="1"/>
    <row r="3" spans="1:23" ht="17.25" thickTop="1" thickBot="1">
      <c r="A3" s="164" t="s">
        <v>0</v>
      </c>
      <c r="B3" s="165"/>
      <c r="C3" s="5" t="s">
        <v>1</v>
      </c>
      <c r="D3" s="5" t="s">
        <v>2</v>
      </c>
      <c r="E3" s="5" t="s">
        <v>3</v>
      </c>
      <c r="F3" s="131" t="s">
        <v>418</v>
      </c>
      <c r="G3" s="131" t="s">
        <v>600</v>
      </c>
      <c r="H3" s="150"/>
      <c r="I3" s="354" t="s">
        <v>23</v>
      </c>
      <c r="J3" s="355"/>
      <c r="K3" s="5" t="s">
        <v>1</v>
      </c>
      <c r="L3" s="5" t="s">
        <v>2</v>
      </c>
      <c r="M3" s="5" t="s">
        <v>3</v>
      </c>
      <c r="N3" s="131" t="s">
        <v>418</v>
      </c>
      <c r="O3" s="131" t="s">
        <v>600</v>
      </c>
      <c r="P3" s="150"/>
      <c r="Q3" s="166" t="s">
        <v>42</v>
      </c>
      <c r="R3" s="166"/>
      <c r="S3" s="5" t="s">
        <v>1</v>
      </c>
      <c r="T3" s="5" t="s">
        <v>2</v>
      </c>
      <c r="U3" s="5" t="s">
        <v>3</v>
      </c>
      <c r="V3" s="131" t="s">
        <v>418</v>
      </c>
      <c r="W3" s="131" t="s">
        <v>600</v>
      </c>
    </row>
    <row r="4" spans="1:23" ht="16.5" thickTop="1" thickBot="1">
      <c r="A4" s="6" t="s">
        <v>4</v>
      </c>
      <c r="B4" s="7" t="s">
        <v>5</v>
      </c>
      <c r="C4" s="8">
        <f>SUM(C5:C14)</f>
        <v>16</v>
      </c>
      <c r="D4" s="8">
        <f>SUM(D5:D14)</f>
        <v>5</v>
      </c>
      <c r="E4" s="9">
        <f>SUM(E5:E13)</f>
        <v>21</v>
      </c>
      <c r="F4" s="131"/>
      <c r="G4" s="131"/>
      <c r="H4" s="150"/>
      <c r="I4" s="6" t="s">
        <v>4</v>
      </c>
      <c r="J4" s="7" t="s">
        <v>5</v>
      </c>
      <c r="K4" s="8">
        <f>SUM(K11:K18)</f>
        <v>13</v>
      </c>
      <c r="L4" s="8">
        <f>SUM(L11:L18)</f>
        <v>3</v>
      </c>
      <c r="M4" s="9">
        <f>SUM(M5:M18)</f>
        <v>21</v>
      </c>
      <c r="N4" s="131"/>
      <c r="O4" s="131"/>
      <c r="P4" s="150"/>
      <c r="Q4" s="26" t="s">
        <v>4</v>
      </c>
      <c r="R4" s="7" t="s">
        <v>5</v>
      </c>
      <c r="S4" s="8">
        <f>SUM(S5:S14)</f>
        <v>18</v>
      </c>
      <c r="T4" s="8">
        <f>SUM(T5:T14)</f>
        <v>2</v>
      </c>
      <c r="U4" s="9">
        <f>SUM(U5:U14)</f>
        <v>20</v>
      </c>
    </row>
    <row r="5" spans="1:23">
      <c r="A5" s="10" t="s">
        <v>503</v>
      </c>
      <c r="B5" s="11" t="s">
        <v>434</v>
      </c>
      <c r="C5" s="12">
        <v>3</v>
      </c>
      <c r="D5" s="12">
        <v>0</v>
      </c>
      <c r="E5" s="13">
        <f>C5+D5</f>
        <v>3</v>
      </c>
      <c r="F5" s="134"/>
      <c r="G5" s="134"/>
      <c r="H5" s="150"/>
      <c r="I5" s="14" t="s">
        <v>505</v>
      </c>
      <c r="J5" s="15" t="s">
        <v>504</v>
      </c>
      <c r="K5" s="23">
        <v>3</v>
      </c>
      <c r="L5" s="23">
        <v>0</v>
      </c>
      <c r="M5" s="17">
        <f>K5+L5</f>
        <v>3</v>
      </c>
      <c r="N5" s="134"/>
      <c r="O5" s="134"/>
      <c r="P5" s="150"/>
      <c r="Q5" s="14"/>
      <c r="R5" s="15" t="s">
        <v>451</v>
      </c>
      <c r="S5" s="23">
        <v>1</v>
      </c>
      <c r="T5" s="23">
        <v>1</v>
      </c>
      <c r="U5" s="13">
        <f>S5+T5</f>
        <v>2</v>
      </c>
      <c r="V5" s="176"/>
      <c r="W5" s="176" t="s">
        <v>607</v>
      </c>
    </row>
    <row r="6" spans="1:23">
      <c r="A6" s="10" t="s">
        <v>8</v>
      </c>
      <c r="B6" s="15" t="s">
        <v>435</v>
      </c>
      <c r="C6" s="16">
        <v>2</v>
      </c>
      <c r="D6" s="16">
        <v>0</v>
      </c>
      <c r="E6" s="17">
        <f>SUM(C6:D6)</f>
        <v>2</v>
      </c>
      <c r="F6" s="134"/>
      <c r="G6" s="134"/>
      <c r="H6" s="150"/>
      <c r="I6" s="14" t="s">
        <v>507</v>
      </c>
      <c r="J6" s="15" t="s">
        <v>506</v>
      </c>
      <c r="K6" s="23">
        <v>3</v>
      </c>
      <c r="L6" s="23">
        <v>0</v>
      </c>
      <c r="M6" s="17" t="s">
        <v>22</v>
      </c>
      <c r="N6" s="134"/>
      <c r="O6" s="134"/>
      <c r="P6" s="150"/>
      <c r="Q6" s="14"/>
      <c r="R6" s="15" t="s">
        <v>514</v>
      </c>
      <c r="S6" s="23">
        <v>3</v>
      </c>
      <c r="T6" s="23">
        <v>0</v>
      </c>
      <c r="U6" s="17">
        <f>S6+T6</f>
        <v>3</v>
      </c>
      <c r="V6" s="176" t="s">
        <v>615</v>
      </c>
      <c r="W6" s="176" t="s">
        <v>608</v>
      </c>
    </row>
    <row r="7" spans="1:23">
      <c r="A7" s="10" t="s">
        <v>10</v>
      </c>
      <c r="B7" s="151" t="s">
        <v>412</v>
      </c>
      <c r="C7" s="16">
        <v>2</v>
      </c>
      <c r="D7" s="16">
        <v>0</v>
      </c>
      <c r="E7" s="17">
        <f t="shared" ref="E7:E13" si="0">C7+D7</f>
        <v>2</v>
      </c>
      <c r="F7" s="134"/>
      <c r="G7" s="134"/>
      <c r="H7" s="150"/>
      <c r="I7" s="14" t="s">
        <v>508</v>
      </c>
      <c r="J7" s="15" t="s">
        <v>509</v>
      </c>
      <c r="K7" s="23">
        <v>3</v>
      </c>
      <c r="L7" s="23">
        <v>0</v>
      </c>
      <c r="M7" s="17" t="s">
        <v>22</v>
      </c>
      <c r="N7" s="134"/>
      <c r="O7" s="134"/>
      <c r="P7" s="150"/>
      <c r="Q7" s="14"/>
      <c r="R7" s="28" t="s">
        <v>453</v>
      </c>
      <c r="S7" s="27">
        <v>2</v>
      </c>
      <c r="T7" s="27">
        <v>0</v>
      </c>
      <c r="U7" s="13">
        <f>S7+T7</f>
        <v>2</v>
      </c>
      <c r="V7" s="176"/>
      <c r="W7" s="176" t="s">
        <v>609</v>
      </c>
    </row>
    <row r="8" spans="1:23">
      <c r="A8" s="10" t="s">
        <v>11</v>
      </c>
      <c r="B8" s="15" t="s">
        <v>436</v>
      </c>
      <c r="C8" s="16">
        <v>2</v>
      </c>
      <c r="D8" s="16">
        <v>1</v>
      </c>
      <c r="E8" s="17">
        <f t="shared" si="0"/>
        <v>3</v>
      </c>
      <c r="F8" s="134"/>
      <c r="G8" s="134"/>
      <c r="H8" s="150"/>
      <c r="I8" s="14" t="s">
        <v>511</v>
      </c>
      <c r="J8" s="15" t="s">
        <v>510</v>
      </c>
      <c r="K8" s="23">
        <v>3</v>
      </c>
      <c r="L8" s="23">
        <v>0</v>
      </c>
      <c r="M8" s="17" t="s">
        <v>22</v>
      </c>
      <c r="N8" s="134"/>
      <c r="O8" s="134"/>
      <c r="P8" s="150"/>
      <c r="Q8" s="14"/>
      <c r="R8" s="15" t="s">
        <v>454</v>
      </c>
      <c r="S8" s="23">
        <v>2</v>
      </c>
      <c r="T8" s="23">
        <v>0</v>
      </c>
      <c r="U8" s="13">
        <v>2</v>
      </c>
      <c r="V8" s="176" t="s">
        <v>35</v>
      </c>
      <c r="W8" s="176" t="s">
        <v>604</v>
      </c>
    </row>
    <row r="9" spans="1:23">
      <c r="A9" s="10" t="s">
        <v>13</v>
      </c>
      <c r="B9" s="15" t="s">
        <v>437</v>
      </c>
      <c r="C9" s="16">
        <v>2</v>
      </c>
      <c r="D9" s="16">
        <v>1</v>
      </c>
      <c r="E9" s="17">
        <f t="shared" si="0"/>
        <v>3</v>
      </c>
      <c r="F9" s="134"/>
      <c r="G9" s="134"/>
      <c r="H9" s="150"/>
      <c r="I9" s="14" t="s">
        <v>512</v>
      </c>
      <c r="J9" s="15" t="s">
        <v>513</v>
      </c>
      <c r="K9" s="23">
        <v>3</v>
      </c>
      <c r="L9" s="23">
        <v>0</v>
      </c>
      <c r="M9" s="17" t="s">
        <v>22</v>
      </c>
      <c r="N9" s="134"/>
      <c r="O9" s="134"/>
      <c r="P9" s="150"/>
      <c r="Q9" s="14"/>
      <c r="R9" s="15" t="s">
        <v>455</v>
      </c>
      <c r="S9" s="23">
        <v>2</v>
      </c>
      <c r="T9" s="23">
        <v>0</v>
      </c>
      <c r="U9" s="13">
        <f>SUM(S9:T9)</f>
        <v>2</v>
      </c>
      <c r="V9" s="176"/>
      <c r="W9" s="176" t="s">
        <v>610</v>
      </c>
    </row>
    <row r="10" spans="1:23">
      <c r="A10" s="14" t="s">
        <v>580</v>
      </c>
      <c r="B10" s="18" t="s">
        <v>421</v>
      </c>
      <c r="C10" s="16">
        <v>2</v>
      </c>
      <c r="D10" s="16">
        <v>0</v>
      </c>
      <c r="E10" s="17">
        <f t="shared" si="0"/>
        <v>2</v>
      </c>
      <c r="F10" s="134"/>
      <c r="G10" s="134" t="s">
        <v>601</v>
      </c>
      <c r="H10" s="150"/>
      <c r="I10" s="14" t="s">
        <v>28</v>
      </c>
      <c r="J10" s="15" t="s">
        <v>444</v>
      </c>
      <c r="K10" s="23">
        <v>2</v>
      </c>
      <c r="L10" s="23">
        <v>0</v>
      </c>
      <c r="M10" s="17">
        <f t="shared" ref="M10:M18" si="1">K10+L10</f>
        <v>2</v>
      </c>
      <c r="N10" s="134"/>
      <c r="O10" s="134"/>
      <c r="P10" s="150"/>
      <c r="Q10" s="14"/>
      <c r="R10" s="15" t="s">
        <v>456</v>
      </c>
      <c r="S10" s="12">
        <v>2</v>
      </c>
      <c r="T10" s="12">
        <v>0</v>
      </c>
      <c r="U10" s="13">
        <f t="shared" ref="U10:U14" si="2">S10+T10</f>
        <v>2</v>
      </c>
      <c r="V10" s="176"/>
      <c r="W10" s="176" t="s">
        <v>611</v>
      </c>
    </row>
    <row r="11" spans="1:23">
      <c r="A11" s="14" t="s">
        <v>581</v>
      </c>
      <c r="B11" s="15" t="s">
        <v>438</v>
      </c>
      <c r="C11" s="16">
        <v>1</v>
      </c>
      <c r="D11" s="16">
        <v>1</v>
      </c>
      <c r="E11" s="17">
        <f t="shared" si="0"/>
        <v>2</v>
      </c>
      <c r="F11" s="134"/>
      <c r="G11" s="134" t="s">
        <v>601</v>
      </c>
      <c r="H11" s="150"/>
      <c r="I11" s="14" t="s">
        <v>32</v>
      </c>
      <c r="J11" s="15" t="s">
        <v>446</v>
      </c>
      <c r="K11" s="23">
        <v>2</v>
      </c>
      <c r="L11" s="23">
        <v>0</v>
      </c>
      <c r="M11" s="13">
        <f t="shared" si="1"/>
        <v>2</v>
      </c>
      <c r="N11" s="134"/>
      <c r="O11" s="134"/>
      <c r="P11" s="150"/>
      <c r="Q11" s="14"/>
      <c r="R11" s="15" t="s">
        <v>457</v>
      </c>
      <c r="S11" s="23">
        <v>2</v>
      </c>
      <c r="T11" s="23">
        <v>0</v>
      </c>
      <c r="U11" s="13">
        <f t="shared" si="2"/>
        <v>2</v>
      </c>
      <c r="V11" s="176"/>
      <c r="W11" s="176" t="s">
        <v>612</v>
      </c>
    </row>
    <row r="12" spans="1:23">
      <c r="A12" s="14" t="s">
        <v>583</v>
      </c>
      <c r="B12" s="15" t="s">
        <v>439</v>
      </c>
      <c r="C12" s="16">
        <v>1</v>
      </c>
      <c r="D12" s="16">
        <v>1</v>
      </c>
      <c r="E12" s="17">
        <f t="shared" si="0"/>
        <v>2</v>
      </c>
      <c r="F12" s="134"/>
      <c r="G12" s="134" t="s">
        <v>601</v>
      </c>
      <c r="H12" s="150"/>
      <c r="I12" s="14" t="s">
        <v>26</v>
      </c>
      <c r="J12" s="15" t="s">
        <v>443</v>
      </c>
      <c r="K12" s="23">
        <v>2</v>
      </c>
      <c r="L12" s="23">
        <v>1</v>
      </c>
      <c r="M12" s="17">
        <f t="shared" si="1"/>
        <v>3</v>
      </c>
      <c r="N12" s="134"/>
      <c r="O12" s="134"/>
      <c r="P12" s="150"/>
      <c r="Q12" s="14"/>
      <c r="R12" s="15" t="s">
        <v>458</v>
      </c>
      <c r="S12" s="23">
        <v>2</v>
      </c>
      <c r="T12" s="23">
        <v>0</v>
      </c>
      <c r="U12" s="29">
        <f t="shared" si="2"/>
        <v>2</v>
      </c>
      <c r="V12" s="176"/>
      <c r="W12" s="176" t="s">
        <v>613</v>
      </c>
    </row>
    <row r="13" spans="1:23" ht="15.75" thickBot="1">
      <c r="A13" s="19" t="s">
        <v>582</v>
      </c>
      <c r="B13" s="152" t="s">
        <v>440</v>
      </c>
      <c r="C13" s="21">
        <v>1</v>
      </c>
      <c r="D13" s="21">
        <v>1</v>
      </c>
      <c r="E13" s="22">
        <f t="shared" si="0"/>
        <v>2</v>
      </c>
      <c r="F13" s="134"/>
      <c r="G13" s="134" t="s">
        <v>602</v>
      </c>
      <c r="H13" s="150"/>
      <c r="I13" s="14" t="s">
        <v>24</v>
      </c>
      <c r="J13" s="15" t="s">
        <v>442</v>
      </c>
      <c r="K13" s="23">
        <v>3</v>
      </c>
      <c r="L13" s="23">
        <v>0</v>
      </c>
      <c r="M13" s="13">
        <f t="shared" si="1"/>
        <v>3</v>
      </c>
      <c r="N13" s="134"/>
      <c r="O13" s="134"/>
      <c r="P13" s="150"/>
      <c r="Q13" s="14"/>
      <c r="R13" s="15" t="s">
        <v>461</v>
      </c>
      <c r="S13" s="23">
        <v>2</v>
      </c>
      <c r="T13" s="23">
        <v>0</v>
      </c>
      <c r="U13" s="17">
        <f t="shared" si="2"/>
        <v>2</v>
      </c>
      <c r="V13" s="176"/>
      <c r="W13" s="176" t="s">
        <v>614</v>
      </c>
    </row>
    <row r="14" spans="1:23" ht="16.5" thickTop="1" thickBot="1">
      <c r="A14" s="130"/>
      <c r="B14" s="130"/>
      <c r="C14" s="130"/>
      <c r="D14" s="130"/>
      <c r="E14" s="130"/>
      <c r="F14" s="130"/>
      <c r="G14" s="130"/>
      <c r="H14" s="150"/>
      <c r="I14" s="14" t="s">
        <v>584</v>
      </c>
      <c r="J14" s="156" t="s">
        <v>447</v>
      </c>
      <c r="K14" s="16">
        <v>2</v>
      </c>
      <c r="L14" s="23">
        <v>0</v>
      </c>
      <c r="M14" s="13">
        <f t="shared" si="1"/>
        <v>2</v>
      </c>
      <c r="N14" s="134" t="s">
        <v>603</v>
      </c>
      <c r="O14" s="134" t="s">
        <v>604</v>
      </c>
      <c r="P14" s="150"/>
      <c r="Q14" s="19"/>
      <c r="R14" s="20" t="s">
        <v>515</v>
      </c>
      <c r="S14" s="24">
        <v>0</v>
      </c>
      <c r="T14" s="24">
        <v>1</v>
      </c>
      <c r="U14" s="22">
        <f t="shared" si="2"/>
        <v>1</v>
      </c>
      <c r="V14" s="176"/>
      <c r="W14" s="176" t="s">
        <v>601</v>
      </c>
    </row>
    <row r="15" spans="1:23" ht="15.75" thickTop="1">
      <c r="A15" s="183"/>
      <c r="B15" s="183"/>
      <c r="C15" s="183"/>
      <c r="D15" s="183"/>
      <c r="E15" s="183"/>
      <c r="F15" s="183"/>
      <c r="G15" s="183"/>
      <c r="H15" s="183"/>
      <c r="I15" s="184"/>
      <c r="J15" s="136" t="s">
        <v>426</v>
      </c>
      <c r="K15" s="23">
        <v>2</v>
      </c>
      <c r="L15" s="23">
        <v>0</v>
      </c>
      <c r="M15" s="13">
        <f t="shared" si="1"/>
        <v>2</v>
      </c>
      <c r="N15" s="134"/>
      <c r="O15" s="134" t="s">
        <v>605</v>
      </c>
      <c r="P15" s="183"/>
      <c r="Q15" s="183"/>
      <c r="R15" s="183"/>
      <c r="S15" s="183"/>
      <c r="T15" s="183"/>
      <c r="U15" s="183"/>
    </row>
    <row r="16" spans="1:23">
      <c r="A16" s="183"/>
      <c r="B16" s="183"/>
      <c r="C16" s="183"/>
      <c r="D16" s="183"/>
      <c r="E16" s="183"/>
      <c r="F16" s="183"/>
      <c r="G16" s="183"/>
      <c r="H16" s="183"/>
      <c r="I16" s="184"/>
      <c r="J16" s="156" t="s">
        <v>450</v>
      </c>
      <c r="K16" s="23">
        <v>2</v>
      </c>
      <c r="L16" s="23">
        <v>0</v>
      </c>
      <c r="M16" s="13">
        <f t="shared" si="1"/>
        <v>2</v>
      </c>
      <c r="N16" s="134"/>
      <c r="O16" s="134" t="s">
        <v>606</v>
      </c>
      <c r="P16" s="183"/>
      <c r="Q16" s="183"/>
      <c r="R16" s="183"/>
      <c r="S16" s="183"/>
      <c r="T16" s="183"/>
      <c r="U16" s="183"/>
    </row>
    <row r="17" spans="1:21">
      <c r="A17" s="183"/>
      <c r="B17" s="183"/>
      <c r="C17" s="183"/>
      <c r="D17" s="183"/>
      <c r="E17" s="183"/>
      <c r="F17" s="183"/>
      <c r="G17" s="183"/>
      <c r="H17" s="183"/>
      <c r="I17" s="184"/>
      <c r="J17" s="156" t="s">
        <v>501</v>
      </c>
      <c r="K17" s="23">
        <v>0</v>
      </c>
      <c r="L17" s="23">
        <v>1</v>
      </c>
      <c r="M17" s="17">
        <f t="shared" si="1"/>
        <v>1</v>
      </c>
      <c r="N17" s="134"/>
      <c r="O17" s="134" t="s">
        <v>601</v>
      </c>
      <c r="P17" s="183"/>
      <c r="Q17" s="183"/>
      <c r="R17" s="183"/>
      <c r="S17" s="183"/>
      <c r="T17" s="183"/>
      <c r="U17" s="183"/>
    </row>
    <row r="18" spans="1:21" ht="15.75" thickBot="1">
      <c r="A18" s="183"/>
      <c r="B18" s="183"/>
      <c r="C18" s="183"/>
      <c r="D18" s="183"/>
      <c r="E18" s="183"/>
      <c r="F18" s="183"/>
      <c r="G18" s="183"/>
      <c r="H18" s="183"/>
      <c r="I18" s="185"/>
      <c r="J18" s="157" t="s">
        <v>448</v>
      </c>
      <c r="K18" s="153">
        <v>0</v>
      </c>
      <c r="L18" s="153">
        <v>1</v>
      </c>
      <c r="M18" s="154">
        <f t="shared" si="1"/>
        <v>1</v>
      </c>
      <c r="N18" s="134"/>
      <c r="O18" s="134" t="s">
        <v>601</v>
      </c>
      <c r="P18" s="183"/>
      <c r="Q18" s="183"/>
      <c r="R18" s="183"/>
      <c r="S18" s="183"/>
      <c r="T18" s="183"/>
      <c r="U18" s="183"/>
    </row>
    <row r="19" spans="1:21" ht="15.75" thickTop="1"/>
    <row r="20" spans="1:21" ht="21" thickBot="1">
      <c r="A20" s="357" t="s">
        <v>93</v>
      </c>
      <c r="B20" s="357"/>
      <c r="C20" s="357"/>
      <c r="D20" s="357"/>
      <c r="E20" s="357"/>
      <c r="F20" s="222"/>
      <c r="G20" s="222"/>
      <c r="I20" s="357" t="s">
        <v>502</v>
      </c>
      <c r="J20" s="357"/>
      <c r="K20" s="357"/>
      <c r="L20" s="357"/>
      <c r="M20" s="357"/>
      <c r="N20" s="222"/>
      <c r="O20" s="222"/>
      <c r="Q20" s="357" t="s">
        <v>575</v>
      </c>
      <c r="R20" s="357"/>
      <c r="S20" s="357"/>
      <c r="T20" s="357"/>
      <c r="U20" s="357"/>
    </row>
    <row r="21" spans="1:21" ht="17.25" thickTop="1" thickBot="1">
      <c r="A21" s="354" t="s">
        <v>68</v>
      </c>
      <c r="B21" s="355"/>
      <c r="C21" s="32" t="s">
        <v>1</v>
      </c>
      <c r="D21" s="32" t="s">
        <v>2</v>
      </c>
      <c r="E21" s="33" t="s">
        <v>3</v>
      </c>
      <c r="F21" s="141"/>
      <c r="G21" s="141"/>
      <c r="I21" s="354" t="s">
        <v>162</v>
      </c>
      <c r="J21" s="355"/>
      <c r="K21" s="32" t="s">
        <v>1</v>
      </c>
      <c r="L21" s="32" t="s">
        <v>2</v>
      </c>
      <c r="M21" s="33" t="s">
        <v>3</v>
      </c>
      <c r="N21" s="141"/>
      <c r="O21" s="141"/>
      <c r="Q21" s="166" t="s">
        <v>162</v>
      </c>
      <c r="R21" s="167"/>
      <c r="S21" s="32" t="s">
        <v>1</v>
      </c>
      <c r="T21" s="32" t="s">
        <v>2</v>
      </c>
      <c r="U21" s="33" t="s">
        <v>3</v>
      </c>
    </row>
    <row r="22" spans="1:21" ht="16.5" thickTop="1" thickBot="1">
      <c r="A22" s="34" t="s">
        <v>4</v>
      </c>
      <c r="B22" s="35" t="s">
        <v>5</v>
      </c>
      <c r="C22" s="36">
        <f>SUM(C23:C34)</f>
        <v>20</v>
      </c>
      <c r="D22" s="36">
        <f>SUM(D23:D34)</f>
        <v>1</v>
      </c>
      <c r="E22" s="37">
        <f>SUM(E23:E34)</f>
        <v>21</v>
      </c>
      <c r="F22" s="141"/>
      <c r="G22" s="141"/>
      <c r="I22" s="34" t="s">
        <v>4</v>
      </c>
      <c r="J22" s="35" t="s">
        <v>5</v>
      </c>
      <c r="K22" s="36">
        <f>SUM(K23:K34)</f>
        <v>20</v>
      </c>
      <c r="L22" s="36">
        <f>SUM(L23:L34)</f>
        <v>1</v>
      </c>
      <c r="M22" s="37">
        <f>SUM(M23:M34)</f>
        <v>21</v>
      </c>
      <c r="N22" s="141"/>
      <c r="O22" s="141"/>
      <c r="Q22" s="34" t="s">
        <v>4</v>
      </c>
      <c r="R22" s="35" t="s">
        <v>5</v>
      </c>
      <c r="S22" s="36">
        <f>SUM(S23:S34)</f>
        <v>21</v>
      </c>
      <c r="T22" s="36">
        <f>SUM(T23:T34)</f>
        <v>0</v>
      </c>
      <c r="U22" s="37">
        <f>SUM(U23:U34)</f>
        <v>21</v>
      </c>
    </row>
    <row r="23" spans="1:21">
      <c r="A23" s="10"/>
      <c r="B23" s="191" t="s">
        <v>516</v>
      </c>
      <c r="C23" s="12">
        <v>3</v>
      </c>
      <c r="D23" s="12">
        <v>0</v>
      </c>
      <c r="E23" s="13">
        <f>C23+D23</f>
        <v>3</v>
      </c>
      <c r="F23" s="134" t="s">
        <v>616</v>
      </c>
      <c r="G23" s="134" t="s">
        <v>617</v>
      </c>
      <c r="H23" s="211"/>
      <c r="I23" s="190"/>
      <c r="J23" s="191" t="s">
        <v>516</v>
      </c>
      <c r="K23" s="12">
        <v>3</v>
      </c>
      <c r="L23" s="12">
        <v>0</v>
      </c>
      <c r="M23" s="13">
        <f>K23+L23</f>
        <v>3</v>
      </c>
      <c r="N23" s="134"/>
      <c r="O23" s="134"/>
      <c r="P23" s="211"/>
      <c r="Q23" s="10"/>
      <c r="R23" s="191" t="s">
        <v>516</v>
      </c>
      <c r="S23" s="12">
        <v>3</v>
      </c>
      <c r="T23" s="12">
        <v>0</v>
      </c>
      <c r="U23" s="13">
        <f>S23+T23</f>
        <v>3</v>
      </c>
    </row>
    <row r="24" spans="1:21">
      <c r="A24" s="14"/>
      <c r="B24" s="15" t="s">
        <v>464</v>
      </c>
      <c r="C24" s="23">
        <v>2</v>
      </c>
      <c r="D24" s="12">
        <v>0</v>
      </c>
      <c r="E24" s="13">
        <v>2</v>
      </c>
      <c r="F24" s="134"/>
      <c r="G24" s="134" t="s">
        <v>618</v>
      </c>
      <c r="H24" s="211"/>
      <c r="I24" s="14"/>
      <c r="J24" s="15" t="s">
        <v>464</v>
      </c>
      <c r="K24" s="23">
        <v>2</v>
      </c>
      <c r="L24" s="12">
        <v>0</v>
      </c>
      <c r="M24" s="13">
        <v>2</v>
      </c>
      <c r="N24" s="134"/>
      <c r="O24" s="134"/>
      <c r="P24" s="211"/>
      <c r="Q24" s="14"/>
      <c r="R24" s="15" t="s">
        <v>464</v>
      </c>
      <c r="S24" s="23">
        <v>2</v>
      </c>
      <c r="T24" s="12">
        <v>0</v>
      </c>
      <c r="U24" s="13">
        <v>2</v>
      </c>
    </row>
    <row r="25" spans="1:21">
      <c r="A25" s="14"/>
      <c r="B25" s="18" t="s">
        <v>459</v>
      </c>
      <c r="C25" s="16">
        <v>2</v>
      </c>
      <c r="D25" s="16">
        <v>0</v>
      </c>
      <c r="E25" s="17">
        <f t="shared" ref="E25:E29" si="3">SUM(C25:D25)</f>
        <v>2</v>
      </c>
      <c r="F25" s="134"/>
      <c r="G25" s="134" t="s">
        <v>619</v>
      </c>
      <c r="H25" s="211"/>
      <c r="I25" s="14"/>
      <c r="J25" s="18" t="s">
        <v>459</v>
      </c>
      <c r="K25" s="16">
        <v>2</v>
      </c>
      <c r="L25" s="16">
        <v>0</v>
      </c>
      <c r="M25" s="17">
        <f t="shared" ref="M25:M27" si="4">SUM(K25:L25)</f>
        <v>2</v>
      </c>
      <c r="N25" s="134"/>
      <c r="O25" s="134"/>
      <c r="P25" s="211"/>
      <c r="Q25" s="14"/>
      <c r="R25" s="18" t="s">
        <v>459</v>
      </c>
      <c r="S25" s="16">
        <v>2</v>
      </c>
      <c r="T25" s="16">
        <v>0</v>
      </c>
      <c r="U25" s="17">
        <f t="shared" ref="U25:U28" si="5">SUM(S25:T25)</f>
        <v>2</v>
      </c>
    </row>
    <row r="26" spans="1:21">
      <c r="A26" s="14"/>
      <c r="B26" s="18" t="s">
        <v>478</v>
      </c>
      <c r="C26" s="16">
        <v>2</v>
      </c>
      <c r="D26" s="16">
        <v>0</v>
      </c>
      <c r="E26" s="17">
        <f t="shared" si="3"/>
        <v>2</v>
      </c>
      <c r="F26" s="134"/>
      <c r="G26" s="134" t="s">
        <v>620</v>
      </c>
      <c r="H26" s="211"/>
      <c r="I26" s="14"/>
      <c r="J26" s="18" t="s">
        <v>478</v>
      </c>
      <c r="K26" s="16">
        <v>2</v>
      </c>
      <c r="L26" s="16">
        <v>0</v>
      </c>
      <c r="M26" s="17">
        <f t="shared" si="4"/>
        <v>2</v>
      </c>
      <c r="N26" s="134"/>
      <c r="O26" s="134"/>
      <c r="P26" s="211"/>
      <c r="Q26" s="14"/>
      <c r="R26" s="18" t="s">
        <v>478</v>
      </c>
      <c r="S26" s="16">
        <v>2</v>
      </c>
      <c r="T26" s="16">
        <v>0</v>
      </c>
      <c r="U26" s="17">
        <f t="shared" si="5"/>
        <v>2</v>
      </c>
    </row>
    <row r="27" spans="1:21">
      <c r="A27" s="10"/>
      <c r="B27" s="15" t="s">
        <v>466</v>
      </c>
      <c r="C27" s="23">
        <v>1</v>
      </c>
      <c r="D27" s="12">
        <v>0</v>
      </c>
      <c r="E27" s="13">
        <f t="shared" si="3"/>
        <v>1</v>
      </c>
      <c r="F27" s="134"/>
      <c r="G27" s="134" t="s">
        <v>601</v>
      </c>
      <c r="H27" s="211"/>
      <c r="I27" s="14"/>
      <c r="J27" s="15" t="s">
        <v>466</v>
      </c>
      <c r="K27" s="23">
        <v>1</v>
      </c>
      <c r="L27" s="12">
        <v>0</v>
      </c>
      <c r="M27" s="13">
        <f t="shared" si="4"/>
        <v>1</v>
      </c>
      <c r="N27" s="134"/>
      <c r="O27" s="134"/>
      <c r="P27" s="211"/>
      <c r="Q27" s="10"/>
      <c r="R27" s="15" t="s">
        <v>466</v>
      </c>
      <c r="S27" s="23">
        <v>1</v>
      </c>
      <c r="T27" s="12">
        <v>0</v>
      </c>
      <c r="U27" s="13">
        <f t="shared" si="5"/>
        <v>1</v>
      </c>
    </row>
    <row r="28" spans="1:21">
      <c r="A28" s="14"/>
      <c r="B28" s="191" t="s">
        <v>517</v>
      </c>
      <c r="C28" s="12">
        <v>2</v>
      </c>
      <c r="D28" s="16">
        <v>0</v>
      </c>
      <c r="E28" s="17">
        <f t="shared" si="3"/>
        <v>2</v>
      </c>
      <c r="F28" s="134"/>
      <c r="G28" s="134" t="s">
        <v>621</v>
      </c>
      <c r="H28" s="189"/>
      <c r="I28" s="14"/>
      <c r="J28" s="15" t="s">
        <v>482</v>
      </c>
      <c r="K28" s="23">
        <v>2</v>
      </c>
      <c r="L28" s="23">
        <v>0</v>
      </c>
      <c r="M28" s="13">
        <f>SUM(K28:L28)</f>
        <v>2</v>
      </c>
      <c r="N28" s="134"/>
      <c r="O28" s="134"/>
      <c r="P28" s="189"/>
      <c r="Q28" s="14"/>
      <c r="R28" s="191" t="s">
        <v>517</v>
      </c>
      <c r="S28" s="12">
        <v>2</v>
      </c>
      <c r="T28" s="16">
        <v>0</v>
      </c>
      <c r="U28" s="17">
        <f t="shared" si="5"/>
        <v>2</v>
      </c>
    </row>
    <row r="29" spans="1:21">
      <c r="A29" s="14"/>
      <c r="B29" s="15" t="s">
        <v>518</v>
      </c>
      <c r="C29" s="16">
        <v>2</v>
      </c>
      <c r="D29" s="16">
        <v>0</v>
      </c>
      <c r="E29" s="17">
        <f t="shared" si="3"/>
        <v>2</v>
      </c>
      <c r="F29" s="134"/>
      <c r="G29" s="134"/>
      <c r="H29" s="189"/>
      <c r="I29" s="196"/>
      <c r="J29" s="15" t="s">
        <v>520</v>
      </c>
      <c r="K29" s="23">
        <v>2</v>
      </c>
      <c r="L29" s="197">
        <v>0</v>
      </c>
      <c r="M29" s="198">
        <v>2</v>
      </c>
      <c r="N29" s="226"/>
      <c r="O29" s="226" t="s">
        <v>611</v>
      </c>
      <c r="P29" s="189"/>
      <c r="Q29" s="196"/>
      <c r="R29" s="15" t="s">
        <v>520</v>
      </c>
      <c r="S29" s="23">
        <v>2</v>
      </c>
      <c r="T29" s="23">
        <v>0</v>
      </c>
      <c r="U29" s="13">
        <f>SUM(S29:T29)</f>
        <v>2</v>
      </c>
    </row>
    <row r="30" spans="1:21">
      <c r="A30" s="14"/>
      <c r="B30" s="15" t="s">
        <v>589</v>
      </c>
      <c r="C30" s="16">
        <v>2</v>
      </c>
      <c r="D30" s="16">
        <v>0</v>
      </c>
      <c r="E30" s="17">
        <f>SUM(C30:D30)</f>
        <v>2</v>
      </c>
      <c r="F30" s="134"/>
      <c r="G30" s="134" t="s">
        <v>622</v>
      </c>
      <c r="H30" s="189"/>
      <c r="I30" s="14"/>
      <c r="J30" s="199" t="s">
        <v>521</v>
      </c>
      <c r="K30" s="197">
        <v>2</v>
      </c>
      <c r="L30" s="23">
        <v>0</v>
      </c>
      <c r="M30" s="13">
        <f>SUM(K30:L30)</f>
        <v>2</v>
      </c>
      <c r="N30" s="134"/>
      <c r="O30" s="134"/>
      <c r="P30" s="189"/>
      <c r="Q30" s="196"/>
      <c r="R30" s="199" t="s">
        <v>521</v>
      </c>
      <c r="S30" s="197">
        <v>2</v>
      </c>
      <c r="T30" s="23">
        <v>0</v>
      </c>
      <c r="U30" s="13">
        <f>SUM(S30:T30)</f>
        <v>2</v>
      </c>
    </row>
    <row r="31" spans="1:21">
      <c r="A31" s="14"/>
      <c r="B31" s="15" t="s">
        <v>576</v>
      </c>
      <c r="C31" s="16">
        <v>2</v>
      </c>
      <c r="D31" s="16">
        <v>0</v>
      </c>
      <c r="E31" s="17">
        <f>C31+D31</f>
        <v>2</v>
      </c>
      <c r="F31" s="134"/>
      <c r="G31" s="134" t="s">
        <v>623</v>
      </c>
      <c r="H31" s="189"/>
      <c r="I31" s="14"/>
      <c r="J31" s="15" t="s">
        <v>522</v>
      </c>
      <c r="K31" s="23">
        <v>2</v>
      </c>
      <c r="L31" s="23">
        <v>0</v>
      </c>
      <c r="M31" s="17">
        <f>SUM(K31:L31)</f>
        <v>2</v>
      </c>
      <c r="N31" s="134"/>
      <c r="O31" s="134"/>
      <c r="P31" s="189"/>
      <c r="Q31" s="196"/>
      <c r="R31" s="175" t="s">
        <v>579</v>
      </c>
      <c r="S31" s="200">
        <v>2</v>
      </c>
      <c r="T31" s="200">
        <v>0</v>
      </c>
      <c r="U31" s="198">
        <f>S31+T31</f>
        <v>2</v>
      </c>
    </row>
    <row r="32" spans="1:21">
      <c r="A32" s="196"/>
      <c r="B32" s="15" t="s">
        <v>519</v>
      </c>
      <c r="C32" s="16">
        <v>2</v>
      </c>
      <c r="D32" s="200">
        <v>0</v>
      </c>
      <c r="E32" s="17">
        <f>C32+D32</f>
        <v>2</v>
      </c>
      <c r="F32" s="134"/>
      <c r="G32" s="134" t="s">
        <v>620</v>
      </c>
      <c r="H32" s="189"/>
      <c r="I32" s="14"/>
      <c r="J32" s="15" t="s">
        <v>524</v>
      </c>
      <c r="K32" s="23">
        <v>2</v>
      </c>
      <c r="L32" s="31">
        <v>0</v>
      </c>
      <c r="M32" s="17">
        <f>SUM(K32:L32)</f>
        <v>2</v>
      </c>
      <c r="N32" s="134"/>
      <c r="O32" s="134"/>
      <c r="P32" s="189"/>
      <c r="Q32" s="196"/>
      <c r="R32" s="175" t="s">
        <v>585</v>
      </c>
      <c r="S32" s="23">
        <v>1</v>
      </c>
      <c r="T32" s="12">
        <v>0</v>
      </c>
      <c r="U32" s="13">
        <f t="shared" ref="U32" si="6">SUM(S32:T32)</f>
        <v>1</v>
      </c>
    </row>
    <row r="33" spans="1:21" ht="15.75" thickBot="1">
      <c r="A33" s="19"/>
      <c r="B33" s="20" t="s">
        <v>577</v>
      </c>
      <c r="C33" s="21">
        <v>0</v>
      </c>
      <c r="D33" s="21">
        <v>1</v>
      </c>
      <c r="E33" s="22">
        <f>+SUM(C33:D33)</f>
        <v>1</v>
      </c>
      <c r="F33" s="134"/>
      <c r="G33" s="134" t="s">
        <v>623</v>
      </c>
      <c r="H33" s="189"/>
      <c r="I33" s="19"/>
      <c r="J33" s="15" t="s">
        <v>523</v>
      </c>
      <c r="K33" s="27">
        <v>0</v>
      </c>
      <c r="L33" s="21">
        <v>1</v>
      </c>
      <c r="M33" s="22">
        <f>SUM(L33:L33)</f>
        <v>1</v>
      </c>
      <c r="N33" s="134"/>
      <c r="O33" s="134"/>
      <c r="P33" s="189"/>
      <c r="Q33" s="201"/>
      <c r="R33" s="221" t="s">
        <v>586</v>
      </c>
      <c r="S33" s="200">
        <v>2</v>
      </c>
      <c r="T33" s="200">
        <v>0</v>
      </c>
      <c r="U33" s="198">
        <f>S33+T33</f>
        <v>2</v>
      </c>
    </row>
    <row r="34" spans="1:21" ht="15.75" thickTop="1">
      <c r="I34" s="79" t="s">
        <v>22</v>
      </c>
      <c r="J34" s="80" t="s">
        <v>22</v>
      </c>
      <c r="K34" s="79" t="s">
        <v>22</v>
      </c>
      <c r="L34" s="79" t="s">
        <v>177</v>
      </c>
      <c r="M34" s="79" t="s">
        <v>22</v>
      </c>
      <c r="N34" s="66"/>
      <c r="O34" s="66"/>
      <c r="Q34" s="66"/>
      <c r="R34" s="67"/>
      <c r="S34" s="66"/>
      <c r="T34" s="66"/>
      <c r="U34" s="66"/>
    </row>
    <row r="35" spans="1:21">
      <c r="Q35" s="62"/>
      <c r="R35" s="62"/>
      <c r="S35" s="62"/>
      <c r="T35" s="62"/>
      <c r="U35" s="62"/>
    </row>
    <row r="36" spans="1:21" ht="21" thickBot="1">
      <c r="A36" s="357" t="s">
        <v>93</v>
      </c>
      <c r="B36" s="357"/>
      <c r="C36" s="357"/>
      <c r="D36" s="357"/>
      <c r="E36" s="357"/>
      <c r="F36" s="222"/>
      <c r="G36" s="222"/>
      <c r="I36" s="357" t="s">
        <v>502</v>
      </c>
      <c r="J36" s="357"/>
      <c r="K36" s="357"/>
      <c r="L36" s="357"/>
      <c r="M36" s="357"/>
      <c r="N36" s="222"/>
      <c r="O36" s="222"/>
      <c r="Q36" s="357" t="s">
        <v>575</v>
      </c>
      <c r="R36" s="357"/>
      <c r="S36" s="357"/>
      <c r="T36" s="357"/>
      <c r="U36" s="357"/>
    </row>
    <row r="37" spans="1:21" ht="17.25" thickTop="1" thickBot="1">
      <c r="A37" s="354" t="s">
        <v>94</v>
      </c>
      <c r="B37" s="355"/>
      <c r="C37" s="33" t="s">
        <v>1</v>
      </c>
      <c r="D37" s="33" t="s">
        <v>2</v>
      </c>
      <c r="E37" s="33" t="s">
        <v>3</v>
      </c>
      <c r="F37" s="141"/>
      <c r="G37" s="141"/>
      <c r="I37" s="354" t="s">
        <v>94</v>
      </c>
      <c r="J37" s="355"/>
      <c r="K37" s="33" t="s">
        <v>1</v>
      </c>
      <c r="L37" s="33" t="s">
        <v>2</v>
      </c>
      <c r="M37" s="33" t="s">
        <v>3</v>
      </c>
      <c r="N37" s="141"/>
      <c r="O37" s="141"/>
      <c r="Q37" s="166" t="s">
        <v>94</v>
      </c>
      <c r="R37" s="166"/>
      <c r="S37" s="33" t="s">
        <v>1</v>
      </c>
      <c r="T37" s="33" t="s">
        <v>2</v>
      </c>
      <c r="U37" s="33" t="s">
        <v>3</v>
      </c>
    </row>
    <row r="38" spans="1:21" ht="16.5" thickTop="1" thickBot="1">
      <c r="A38" s="34" t="s">
        <v>4</v>
      </c>
      <c r="B38" s="35" t="s">
        <v>5</v>
      </c>
      <c r="C38" s="36">
        <f>SUM(C39:C49)</f>
        <v>20</v>
      </c>
      <c r="D38" s="36">
        <f>SUM(D39:D49)</f>
        <v>0</v>
      </c>
      <c r="E38" s="37">
        <f>SUM(E39:E50)</f>
        <v>21</v>
      </c>
      <c r="F38" s="141"/>
      <c r="G38" s="141"/>
      <c r="I38" s="34" t="s">
        <v>4</v>
      </c>
      <c r="J38" s="35" t="s">
        <v>5</v>
      </c>
      <c r="K38" s="36">
        <f>SUM(K39:K48)</f>
        <v>18</v>
      </c>
      <c r="L38" s="36">
        <f>SUM(L39:L48)</f>
        <v>0</v>
      </c>
      <c r="M38" s="37">
        <f>SUM(M39:M49)</f>
        <v>19</v>
      </c>
      <c r="N38" s="141"/>
      <c r="O38" s="141"/>
      <c r="Q38" s="34" t="s">
        <v>4</v>
      </c>
      <c r="R38" s="35" t="s">
        <v>5</v>
      </c>
      <c r="S38" s="36">
        <f>SUM(S39:S50)</f>
        <v>17</v>
      </c>
      <c r="T38" s="36">
        <f>SUM(T39:T50)</f>
        <v>2</v>
      </c>
      <c r="U38" s="37">
        <f>SUM(U39:U50)</f>
        <v>19</v>
      </c>
    </row>
    <row r="39" spans="1:21">
      <c r="A39" s="158"/>
      <c r="B39" s="179" t="s">
        <v>525</v>
      </c>
      <c r="C39" s="224">
        <v>2</v>
      </c>
      <c r="D39" s="23">
        <v>0</v>
      </c>
      <c r="E39" s="17">
        <f>C39+D39</f>
        <v>2</v>
      </c>
      <c r="F39" s="134"/>
      <c r="G39" s="134" t="s">
        <v>601</v>
      </c>
      <c r="H39" s="225"/>
      <c r="I39" s="14" t="s">
        <v>22</v>
      </c>
      <c r="J39" s="179" t="s">
        <v>525</v>
      </c>
      <c r="K39" s="180">
        <v>2</v>
      </c>
      <c r="L39" s="23">
        <v>0</v>
      </c>
      <c r="M39" s="17">
        <f t="shared" ref="M39:M40" si="7">K39+L39</f>
        <v>2</v>
      </c>
      <c r="N39" s="134"/>
      <c r="O39" s="134"/>
      <c r="P39" s="225"/>
      <c r="Q39" s="14" t="s">
        <v>22</v>
      </c>
      <c r="R39" s="179" t="s">
        <v>525</v>
      </c>
      <c r="S39" s="180">
        <v>2</v>
      </c>
      <c r="T39" s="23">
        <v>0</v>
      </c>
      <c r="U39" s="17">
        <f t="shared" ref="U39:U40" si="8">S39+T39</f>
        <v>2</v>
      </c>
    </row>
    <row r="40" spans="1:21">
      <c r="A40" s="158"/>
      <c r="B40" s="181" t="s">
        <v>526</v>
      </c>
      <c r="C40" s="16">
        <v>1</v>
      </c>
      <c r="D40" s="23">
        <v>0</v>
      </c>
      <c r="E40" s="17">
        <f>C40+D40</f>
        <v>1</v>
      </c>
      <c r="F40" s="134"/>
      <c r="G40" s="134" t="s">
        <v>601</v>
      </c>
      <c r="H40" s="225"/>
      <c r="I40" s="14" t="s">
        <v>22</v>
      </c>
      <c r="J40" s="181" t="s">
        <v>526</v>
      </c>
      <c r="K40" s="16">
        <v>1</v>
      </c>
      <c r="L40" s="23">
        <v>0</v>
      </c>
      <c r="M40" s="17">
        <f t="shared" si="7"/>
        <v>1</v>
      </c>
      <c r="N40" s="134"/>
      <c r="O40" s="134"/>
      <c r="P40" s="225"/>
      <c r="Q40" s="14" t="s">
        <v>22</v>
      </c>
      <c r="R40" s="181" t="s">
        <v>526</v>
      </c>
      <c r="S40" s="16">
        <v>1</v>
      </c>
      <c r="T40" s="23">
        <v>0</v>
      </c>
      <c r="U40" s="17">
        <f t="shared" si="8"/>
        <v>1</v>
      </c>
    </row>
    <row r="41" spans="1:21">
      <c r="A41" s="56"/>
      <c r="B41" s="15" t="s">
        <v>534</v>
      </c>
      <c r="C41" s="16">
        <v>2</v>
      </c>
      <c r="D41" s="16">
        <v>0</v>
      </c>
      <c r="E41" s="17">
        <f>SUM(C41:D41)</f>
        <v>2</v>
      </c>
      <c r="F41" s="134"/>
      <c r="G41" s="134" t="s">
        <v>601</v>
      </c>
      <c r="H41" s="225"/>
      <c r="I41" s="14"/>
      <c r="J41" s="15" t="s">
        <v>484</v>
      </c>
      <c r="K41" s="23">
        <v>2</v>
      </c>
      <c r="L41" s="16">
        <v>0</v>
      </c>
      <c r="M41" s="17">
        <f>K41+L41</f>
        <v>2</v>
      </c>
      <c r="N41" s="134"/>
      <c r="O41" s="134"/>
      <c r="P41" s="225"/>
      <c r="Q41" s="128" t="s">
        <v>22</v>
      </c>
      <c r="R41" s="15" t="s">
        <v>534</v>
      </c>
      <c r="S41" s="23">
        <v>2</v>
      </c>
      <c r="T41" s="23">
        <v>0</v>
      </c>
      <c r="U41" s="13">
        <f>S41+T41</f>
        <v>2</v>
      </c>
    </row>
    <row r="42" spans="1:21">
      <c r="A42" s="42"/>
      <c r="B42" s="15" t="s">
        <v>590</v>
      </c>
      <c r="C42" s="16">
        <v>2</v>
      </c>
      <c r="D42" s="16">
        <v>0</v>
      </c>
      <c r="E42" s="17">
        <f>SUM(C42:D42)</f>
        <v>2</v>
      </c>
      <c r="F42" s="134"/>
      <c r="G42" s="134" t="s">
        <v>601</v>
      </c>
      <c r="H42" s="225"/>
      <c r="I42" s="14"/>
      <c r="J42" s="15" t="s">
        <v>541</v>
      </c>
      <c r="K42" s="16">
        <v>2</v>
      </c>
      <c r="L42" s="23">
        <v>0</v>
      </c>
      <c r="M42" s="17">
        <f>SUM(K42:L42)</f>
        <v>2</v>
      </c>
      <c r="N42" s="134"/>
      <c r="O42" s="134"/>
      <c r="P42" s="225"/>
      <c r="Q42" s="10"/>
      <c r="R42" s="15" t="s">
        <v>590</v>
      </c>
      <c r="S42" s="16">
        <v>0</v>
      </c>
      <c r="T42" s="16">
        <v>1</v>
      </c>
      <c r="U42" s="17">
        <f>SUM(S42:T42)</f>
        <v>1</v>
      </c>
    </row>
    <row r="43" spans="1:21">
      <c r="A43" s="42"/>
      <c r="B43" s="15" t="s">
        <v>530</v>
      </c>
      <c r="C43" s="16">
        <v>2</v>
      </c>
      <c r="D43" s="16">
        <v>0</v>
      </c>
      <c r="E43" s="17">
        <f>+SUM(C43:D43)</f>
        <v>2</v>
      </c>
      <c r="F43" s="134"/>
      <c r="G43" s="134" t="s">
        <v>624</v>
      </c>
      <c r="H43" s="225"/>
      <c r="I43" s="14"/>
      <c r="J43" s="28" t="s">
        <v>537</v>
      </c>
      <c r="K43" s="23">
        <v>2</v>
      </c>
      <c r="L43" s="23">
        <v>0</v>
      </c>
      <c r="M43" s="13">
        <f>SUM(K43:L43)</f>
        <v>2</v>
      </c>
      <c r="N43" s="134"/>
      <c r="O43" s="134"/>
      <c r="P43" s="225"/>
      <c r="Q43" s="14"/>
      <c r="R43" s="28" t="s">
        <v>537</v>
      </c>
      <c r="S43" s="23">
        <v>2</v>
      </c>
      <c r="T43" s="23">
        <v>0</v>
      </c>
      <c r="U43" s="17">
        <f>T43+S43</f>
        <v>2</v>
      </c>
    </row>
    <row r="44" spans="1:21">
      <c r="A44" s="42"/>
      <c r="B44" s="15" t="s">
        <v>531</v>
      </c>
      <c r="C44" s="16">
        <v>2</v>
      </c>
      <c r="D44" s="16">
        <v>0</v>
      </c>
      <c r="E44" s="17">
        <f>+SUM(C44:D44)</f>
        <v>2</v>
      </c>
      <c r="F44" s="134"/>
      <c r="G44" s="134" t="s">
        <v>625</v>
      </c>
      <c r="H44" s="225"/>
      <c r="I44" s="14"/>
      <c r="J44" s="15" t="s">
        <v>536</v>
      </c>
      <c r="K44" s="23">
        <v>2</v>
      </c>
      <c r="L44" s="23">
        <v>0</v>
      </c>
      <c r="M44" s="17">
        <f>SUM(K44:L44)</f>
        <v>2</v>
      </c>
      <c r="N44" s="134"/>
      <c r="O44" s="134"/>
      <c r="P44" s="225"/>
      <c r="Q44" s="10"/>
      <c r="R44" s="15" t="s">
        <v>536</v>
      </c>
      <c r="S44" s="16">
        <v>2</v>
      </c>
      <c r="T44" s="23">
        <v>0</v>
      </c>
      <c r="U44" s="17">
        <f>SUM(S44:T44)</f>
        <v>2</v>
      </c>
    </row>
    <row r="45" spans="1:21">
      <c r="A45" s="42"/>
      <c r="B45" s="15" t="s">
        <v>532</v>
      </c>
      <c r="C45" s="16">
        <v>2</v>
      </c>
      <c r="D45" s="16">
        <v>0</v>
      </c>
      <c r="E45" s="17">
        <f>+SUM(C45:D45)</f>
        <v>2</v>
      </c>
      <c r="F45" s="134"/>
      <c r="G45" s="134" t="s">
        <v>626</v>
      </c>
      <c r="H45" s="225"/>
      <c r="I45" s="14"/>
      <c r="J45" s="15" t="s">
        <v>538</v>
      </c>
      <c r="K45" s="23">
        <v>2</v>
      </c>
      <c r="L45" s="23">
        <v>0</v>
      </c>
      <c r="M45" s="13">
        <f>K45+L45</f>
        <v>2</v>
      </c>
      <c r="N45" s="134"/>
      <c r="O45" s="134"/>
      <c r="P45" s="225"/>
      <c r="Q45" s="213"/>
      <c r="R45" s="214" t="s">
        <v>587</v>
      </c>
      <c r="S45" s="162">
        <v>2</v>
      </c>
      <c r="T45" s="162">
        <v>0</v>
      </c>
      <c r="U45" s="13">
        <f>S45+T45</f>
        <v>2</v>
      </c>
    </row>
    <row r="46" spans="1:21">
      <c r="A46" s="42"/>
      <c r="B46" s="15" t="s">
        <v>533</v>
      </c>
      <c r="C46" s="16">
        <v>2</v>
      </c>
      <c r="D46" s="16">
        <v>0</v>
      </c>
      <c r="E46" s="17">
        <f>+SUM(C46:D46)</f>
        <v>2</v>
      </c>
      <c r="F46" s="134"/>
      <c r="G46" s="134" t="s">
        <v>620</v>
      </c>
      <c r="H46" s="225"/>
      <c r="I46" s="14"/>
      <c r="J46" s="15" t="s">
        <v>539</v>
      </c>
      <c r="K46" s="23">
        <v>2</v>
      </c>
      <c r="L46" s="23">
        <v>0</v>
      </c>
      <c r="M46" s="13">
        <f>SUM(K46:L46)</f>
        <v>2</v>
      </c>
      <c r="N46" s="134"/>
      <c r="O46" s="134"/>
      <c r="P46" s="225"/>
      <c r="Q46" s="213"/>
      <c r="R46" s="15" t="s">
        <v>539</v>
      </c>
      <c r="S46" s="27">
        <v>2</v>
      </c>
      <c r="T46" s="27">
        <v>1</v>
      </c>
      <c r="U46" s="13">
        <f>S46+T46</f>
        <v>3</v>
      </c>
    </row>
    <row r="47" spans="1:21">
      <c r="A47" s="42"/>
      <c r="B47" s="15" t="s">
        <v>528</v>
      </c>
      <c r="C47" s="16">
        <v>2</v>
      </c>
      <c r="D47" s="16">
        <v>0</v>
      </c>
      <c r="E47" s="17">
        <f>+SUM(C47:D47)</f>
        <v>2</v>
      </c>
      <c r="F47" s="134"/>
      <c r="G47" s="134" t="s">
        <v>624</v>
      </c>
      <c r="H47" s="183"/>
      <c r="I47" s="14"/>
      <c r="J47" s="15" t="s">
        <v>540</v>
      </c>
      <c r="K47" s="23">
        <v>2</v>
      </c>
      <c r="L47" s="23">
        <v>0</v>
      </c>
      <c r="M47" s="17">
        <f>SUM(K47:L47)</f>
        <v>2</v>
      </c>
      <c r="N47" s="134"/>
      <c r="O47" s="134"/>
      <c r="P47" s="183"/>
      <c r="Q47" s="213"/>
      <c r="R47" s="214" t="s">
        <v>592</v>
      </c>
      <c r="S47" s="23">
        <v>2</v>
      </c>
      <c r="T47" s="23">
        <v>0</v>
      </c>
      <c r="U47" s="17">
        <f>S47+T47</f>
        <v>2</v>
      </c>
    </row>
    <row r="48" spans="1:21" ht="15.75" thickBot="1">
      <c r="A48" s="42"/>
      <c r="B48" s="15" t="s">
        <v>529</v>
      </c>
      <c r="C48" s="16">
        <v>2</v>
      </c>
      <c r="D48" s="16">
        <v>0</v>
      </c>
      <c r="E48" s="17">
        <f>SUM(C48:D48)</f>
        <v>2</v>
      </c>
      <c r="F48" s="134"/>
      <c r="G48" s="134" t="s">
        <v>626</v>
      </c>
      <c r="H48" s="183"/>
      <c r="I48" s="10"/>
      <c r="J48" s="28" t="s">
        <v>497</v>
      </c>
      <c r="K48" s="27">
        <v>1</v>
      </c>
      <c r="L48" s="23">
        <v>0</v>
      </c>
      <c r="M48" s="17">
        <f>SUM(K48:L48)</f>
        <v>1</v>
      </c>
      <c r="N48" s="134"/>
      <c r="O48" s="134"/>
      <c r="P48" s="183"/>
      <c r="Q48" s="215"/>
      <c r="R48" s="20" t="s">
        <v>591</v>
      </c>
      <c r="S48" s="24">
        <v>2</v>
      </c>
      <c r="T48" s="24">
        <v>0</v>
      </c>
      <c r="U48" s="22">
        <f>SUM(S48:T48)</f>
        <v>2</v>
      </c>
    </row>
    <row r="49" spans="1:21" ht="16.5" thickTop="1" thickBot="1">
      <c r="A49" s="42"/>
      <c r="B49" s="15" t="s">
        <v>535</v>
      </c>
      <c r="C49" s="16">
        <v>1</v>
      </c>
      <c r="D49" s="16">
        <v>0</v>
      </c>
      <c r="E49" s="17">
        <f>C49+D49</f>
        <v>1</v>
      </c>
      <c r="F49" s="134"/>
      <c r="G49" s="134" t="s">
        <v>601</v>
      </c>
      <c r="H49" s="183"/>
      <c r="I49" s="19"/>
      <c r="J49" s="20" t="s">
        <v>483</v>
      </c>
      <c r="K49" s="24">
        <v>1</v>
      </c>
      <c r="L49" s="24">
        <v>0</v>
      </c>
      <c r="M49" s="22">
        <f>K49+L49</f>
        <v>1</v>
      </c>
      <c r="N49" s="134"/>
      <c r="O49" s="134"/>
      <c r="P49" s="183"/>
      <c r="Q49" s="2"/>
      <c r="R49" s="2"/>
      <c r="S49" s="2"/>
      <c r="T49" s="2"/>
      <c r="U49" s="2"/>
    </row>
    <row r="50" spans="1:21" ht="16.5" thickTop="1" thickBot="1">
      <c r="A50" s="58"/>
      <c r="B50" s="216" t="s">
        <v>527</v>
      </c>
      <c r="C50" s="217">
        <v>1</v>
      </c>
      <c r="D50" s="217">
        <v>0</v>
      </c>
      <c r="E50" s="154">
        <f>C50+D50</f>
        <v>1</v>
      </c>
      <c r="F50" s="134"/>
      <c r="G50" s="134" t="s">
        <v>620</v>
      </c>
      <c r="H50" s="183"/>
      <c r="I50" s="2"/>
      <c r="J50" s="2"/>
      <c r="K50" s="2"/>
      <c r="L50" s="2"/>
      <c r="M50" s="2"/>
      <c r="N50" s="2"/>
      <c r="O50" s="2"/>
      <c r="P50" s="183"/>
      <c r="Q50" s="2"/>
      <c r="R50" s="130" t="s">
        <v>22</v>
      </c>
      <c r="S50" s="2"/>
      <c r="T50" s="2"/>
      <c r="U50" s="2"/>
    </row>
    <row r="51" spans="1:21" ht="15.75" thickTop="1">
      <c r="A51" s="62"/>
      <c r="B51" s="62"/>
      <c r="C51" s="62"/>
      <c r="D51" s="62"/>
      <c r="E51" s="62"/>
      <c r="F51" s="62"/>
      <c r="G51" s="62"/>
      <c r="I51" s="62"/>
      <c r="J51" s="130"/>
      <c r="K51" s="62"/>
      <c r="L51" s="62"/>
      <c r="M51" s="62"/>
      <c r="N51" s="62"/>
      <c r="O51" s="62"/>
      <c r="Q51" s="62"/>
      <c r="R51" s="62"/>
      <c r="S51" s="62"/>
      <c r="T51" s="62"/>
      <c r="U51" s="62"/>
    </row>
    <row r="52" spans="1:21" ht="21" thickBot="1">
      <c r="A52" s="357" t="s">
        <v>93</v>
      </c>
      <c r="B52" s="357"/>
      <c r="C52" s="357"/>
      <c r="D52" s="357"/>
      <c r="E52" s="357"/>
      <c r="F52" s="222"/>
      <c r="G52" s="222"/>
      <c r="I52" s="357" t="s">
        <v>502</v>
      </c>
      <c r="J52" s="357"/>
      <c r="K52" s="357"/>
      <c r="L52" s="357"/>
      <c r="M52" s="357"/>
      <c r="N52" s="222"/>
      <c r="O52" s="222"/>
      <c r="Q52" s="357" t="s">
        <v>575</v>
      </c>
      <c r="R52" s="357"/>
      <c r="S52" s="357"/>
      <c r="T52" s="357"/>
      <c r="U52" s="357"/>
    </row>
    <row r="53" spans="1:21" ht="17.25" thickTop="1" thickBot="1">
      <c r="A53" s="166" t="s">
        <v>118</v>
      </c>
      <c r="B53" s="166"/>
      <c r="C53" s="33" t="s">
        <v>1</v>
      </c>
      <c r="D53" s="33" t="s">
        <v>2</v>
      </c>
      <c r="E53" s="33" t="s">
        <v>3</v>
      </c>
      <c r="F53" s="141"/>
      <c r="G53" s="141"/>
      <c r="I53" s="164" t="s">
        <v>194</v>
      </c>
      <c r="J53" s="167"/>
      <c r="K53" s="33" t="s">
        <v>1</v>
      </c>
      <c r="L53" s="33" t="s">
        <v>2</v>
      </c>
      <c r="M53" s="33" t="s">
        <v>3</v>
      </c>
      <c r="N53" s="141"/>
      <c r="O53" s="141"/>
      <c r="Q53" s="166" t="s">
        <v>194</v>
      </c>
      <c r="R53" s="166"/>
      <c r="S53" s="33" t="s">
        <v>1</v>
      </c>
      <c r="T53" s="33" t="s">
        <v>2</v>
      </c>
      <c r="U53" s="33" t="s">
        <v>3</v>
      </c>
    </row>
    <row r="54" spans="1:21" ht="16.5" thickTop="1" thickBot="1">
      <c r="A54" s="34" t="s">
        <v>4</v>
      </c>
      <c r="B54" s="35" t="s">
        <v>5</v>
      </c>
      <c r="C54" s="36">
        <f>SUM(C55:C65)</f>
        <v>17</v>
      </c>
      <c r="D54" s="36">
        <f>SUM(D55:D65)</f>
        <v>2</v>
      </c>
      <c r="E54" s="37">
        <f>SUM(E55:E65)</f>
        <v>19</v>
      </c>
      <c r="F54" s="141"/>
      <c r="G54" s="141"/>
      <c r="I54" s="34" t="s">
        <v>4</v>
      </c>
      <c r="J54" s="35" t="s">
        <v>5</v>
      </c>
      <c r="K54" s="36">
        <f>SUM(K55:K65)</f>
        <v>18</v>
      </c>
      <c r="L54" s="36">
        <f>SUM(L55:L65)</f>
        <v>0</v>
      </c>
      <c r="M54" s="37">
        <f>SUM(M55:M65)</f>
        <v>18</v>
      </c>
      <c r="N54" s="141"/>
      <c r="O54" s="141"/>
      <c r="Q54" s="34" t="s">
        <v>4</v>
      </c>
      <c r="R54" s="35" t="s">
        <v>5</v>
      </c>
      <c r="S54" s="36">
        <f>SUM(S55:S65)</f>
        <v>14</v>
      </c>
      <c r="T54" s="36">
        <f>SUM(T55:T65)</f>
        <v>6</v>
      </c>
      <c r="U54" s="37">
        <f>SUM(U55:U65)</f>
        <v>20</v>
      </c>
    </row>
    <row r="55" spans="1:21">
      <c r="A55" s="42"/>
      <c r="B55" s="15" t="s">
        <v>552</v>
      </c>
      <c r="C55" s="16">
        <v>2</v>
      </c>
      <c r="D55" s="16">
        <v>0</v>
      </c>
      <c r="E55" s="17">
        <f>+SUM(C55:D55)</f>
        <v>2</v>
      </c>
      <c r="F55" s="134"/>
      <c r="G55" s="134" t="s">
        <v>609</v>
      </c>
      <c r="H55" s="211"/>
      <c r="I55" s="14"/>
      <c r="J55" s="15" t="s">
        <v>542</v>
      </c>
      <c r="K55" s="23">
        <v>2</v>
      </c>
      <c r="L55" s="23">
        <v>0</v>
      </c>
      <c r="M55" s="13">
        <f>K55+L55</f>
        <v>2</v>
      </c>
      <c r="N55" s="134"/>
      <c r="O55" s="134"/>
      <c r="P55" s="211"/>
      <c r="Q55" s="14"/>
      <c r="R55" s="15" t="s">
        <v>552</v>
      </c>
      <c r="S55" s="16">
        <v>2</v>
      </c>
      <c r="T55" s="16">
        <v>0</v>
      </c>
      <c r="U55" s="17">
        <f>+SUM(S55:T55)</f>
        <v>2</v>
      </c>
    </row>
    <row r="56" spans="1:21">
      <c r="A56" s="42"/>
      <c r="B56" s="15" t="s">
        <v>553</v>
      </c>
      <c r="C56" s="16">
        <v>2</v>
      </c>
      <c r="D56" s="16">
        <v>0</v>
      </c>
      <c r="E56" s="17">
        <f>SUM(C56:D56)</f>
        <v>2</v>
      </c>
      <c r="F56" s="134"/>
      <c r="G56" s="134" t="s">
        <v>626</v>
      </c>
      <c r="H56" s="211"/>
      <c r="I56" s="14"/>
      <c r="J56" s="15" t="s">
        <v>543</v>
      </c>
      <c r="K56" s="23">
        <v>2</v>
      </c>
      <c r="L56" s="23">
        <v>0</v>
      </c>
      <c r="M56" s="13">
        <f>SUM(K56:L56)</f>
        <v>2</v>
      </c>
      <c r="N56" s="134"/>
      <c r="O56" s="134"/>
      <c r="P56" s="211"/>
      <c r="Q56" s="202"/>
      <c r="R56" s="203" t="s">
        <v>593</v>
      </c>
      <c r="S56" s="200">
        <v>2</v>
      </c>
      <c r="T56" s="200">
        <v>0</v>
      </c>
      <c r="U56" s="198">
        <f>T56+S56</f>
        <v>2</v>
      </c>
    </row>
    <row r="57" spans="1:21">
      <c r="A57" s="42"/>
      <c r="B57" s="15" t="s">
        <v>554</v>
      </c>
      <c r="C57" s="16">
        <v>2</v>
      </c>
      <c r="D57" s="16">
        <v>0</v>
      </c>
      <c r="E57" s="17">
        <f>SUM(C57:D57)</f>
        <v>2</v>
      </c>
      <c r="F57" s="134"/>
      <c r="G57" s="134" t="s">
        <v>620</v>
      </c>
      <c r="H57" s="211"/>
      <c r="I57" s="14"/>
      <c r="J57" s="15" t="s">
        <v>545</v>
      </c>
      <c r="K57" s="23">
        <v>2</v>
      </c>
      <c r="L57" s="23">
        <v>0</v>
      </c>
      <c r="M57" s="13">
        <v>2</v>
      </c>
      <c r="N57" s="134"/>
      <c r="O57" s="134"/>
      <c r="P57" s="211"/>
      <c r="Q57" s="204"/>
      <c r="R57" s="175" t="s">
        <v>588</v>
      </c>
      <c r="S57" s="200">
        <v>2</v>
      </c>
      <c r="T57" s="200">
        <v>0</v>
      </c>
      <c r="U57" s="198">
        <f>T57+S57</f>
        <v>2</v>
      </c>
    </row>
    <row r="58" spans="1:21">
      <c r="A58" s="42"/>
      <c r="B58" s="15" t="s">
        <v>555</v>
      </c>
      <c r="C58" s="16">
        <v>2</v>
      </c>
      <c r="D58" s="16">
        <v>0</v>
      </c>
      <c r="E58" s="17">
        <f>SUM(C58:D58)</f>
        <v>2</v>
      </c>
      <c r="F58" s="134"/>
      <c r="G58" s="134" t="s">
        <v>601</v>
      </c>
      <c r="H58" s="211"/>
      <c r="I58" s="14"/>
      <c r="J58" s="15" t="s">
        <v>546</v>
      </c>
      <c r="K58" s="23">
        <v>2</v>
      </c>
      <c r="L58" s="23">
        <v>0</v>
      </c>
      <c r="M58" s="13">
        <f>K58+L58</f>
        <v>2</v>
      </c>
      <c r="N58" s="134"/>
      <c r="O58" s="134"/>
      <c r="P58" s="211"/>
      <c r="Q58" s="14"/>
      <c r="R58" s="175" t="s">
        <v>594</v>
      </c>
      <c r="S58" s="205">
        <v>2</v>
      </c>
      <c r="T58" s="205">
        <v>1</v>
      </c>
      <c r="U58" s="198">
        <f>S58+T58</f>
        <v>3</v>
      </c>
    </row>
    <row r="59" spans="1:21">
      <c r="A59" s="42"/>
      <c r="B59" s="15" t="s">
        <v>556</v>
      </c>
      <c r="C59" s="16">
        <v>2</v>
      </c>
      <c r="D59" s="16">
        <v>0</v>
      </c>
      <c r="E59" s="17">
        <f>SUM(C59:D59)</f>
        <v>2</v>
      </c>
      <c r="F59" s="134"/>
      <c r="G59" s="134" t="s">
        <v>627</v>
      </c>
      <c r="H59" s="211"/>
      <c r="I59" s="14"/>
      <c r="J59" s="15" t="s">
        <v>547</v>
      </c>
      <c r="K59" s="23">
        <v>2</v>
      </c>
      <c r="L59" s="23">
        <v>0</v>
      </c>
      <c r="M59" s="13">
        <f>SUM(K59:L59)</f>
        <v>2</v>
      </c>
      <c r="N59" s="134"/>
      <c r="O59" s="134"/>
      <c r="P59" s="211"/>
      <c r="Q59" s="202"/>
      <c r="R59" s="206" t="s">
        <v>595</v>
      </c>
      <c r="S59" s="207">
        <v>2</v>
      </c>
      <c r="T59" s="207">
        <v>0</v>
      </c>
      <c r="U59" s="208">
        <f>S59+T59</f>
        <v>2</v>
      </c>
    </row>
    <row r="60" spans="1:21">
      <c r="A60" s="42"/>
      <c r="B60" s="15" t="s">
        <v>557</v>
      </c>
      <c r="C60" s="16">
        <v>2</v>
      </c>
      <c r="D60" s="16">
        <v>0</v>
      </c>
      <c r="E60" s="17">
        <f>+SUM(C60:D60)</f>
        <v>2</v>
      </c>
      <c r="F60" s="134"/>
      <c r="G60" s="134" t="s">
        <v>628</v>
      </c>
      <c r="H60" s="211"/>
      <c r="I60" s="14"/>
      <c r="J60" s="15" t="s">
        <v>548</v>
      </c>
      <c r="K60" s="23">
        <v>2</v>
      </c>
      <c r="L60" s="23">
        <v>0</v>
      </c>
      <c r="M60" s="13">
        <f>K60+L60</f>
        <v>2</v>
      </c>
      <c r="N60" s="134"/>
      <c r="O60" s="134"/>
      <c r="P60" s="211"/>
      <c r="Q60" s="202"/>
      <c r="R60" s="206" t="s">
        <v>596</v>
      </c>
      <c r="S60" s="207">
        <v>2</v>
      </c>
      <c r="T60" s="207">
        <v>1</v>
      </c>
      <c r="U60" s="208">
        <f>S60+T60</f>
        <v>3</v>
      </c>
    </row>
    <row r="61" spans="1:21">
      <c r="A61" s="42"/>
      <c r="B61" s="15" t="s">
        <v>560</v>
      </c>
      <c r="C61" s="16">
        <v>2</v>
      </c>
      <c r="D61" s="23">
        <v>0</v>
      </c>
      <c r="E61" s="17">
        <v>2</v>
      </c>
      <c r="F61" s="134"/>
      <c r="G61" s="134" t="s">
        <v>629</v>
      </c>
      <c r="H61" s="211"/>
      <c r="I61" s="14"/>
      <c r="J61" s="15" t="s">
        <v>549</v>
      </c>
      <c r="K61" s="23">
        <v>2</v>
      </c>
      <c r="L61" s="23">
        <v>0</v>
      </c>
      <c r="M61" s="13">
        <f>SUM(K61:L61)</f>
        <v>2</v>
      </c>
      <c r="N61" s="134"/>
      <c r="O61" s="134"/>
      <c r="P61" s="211"/>
      <c r="Q61" s="202"/>
      <c r="R61" s="206" t="s">
        <v>597</v>
      </c>
      <c r="S61" s="207">
        <v>1</v>
      </c>
      <c r="T61" s="207">
        <v>1</v>
      </c>
      <c r="U61" s="208">
        <f>S61+T61</f>
        <v>2</v>
      </c>
    </row>
    <row r="62" spans="1:21">
      <c r="A62" s="42"/>
      <c r="B62" s="172" t="s">
        <v>561</v>
      </c>
      <c r="C62" s="16">
        <v>2</v>
      </c>
      <c r="D62" s="23">
        <v>0</v>
      </c>
      <c r="E62" s="17">
        <v>2</v>
      </c>
      <c r="F62" s="134"/>
      <c r="G62" s="134" t="s">
        <v>601</v>
      </c>
      <c r="H62" s="211"/>
      <c r="I62" s="14"/>
      <c r="J62" s="15" t="s">
        <v>550</v>
      </c>
      <c r="K62" s="23">
        <v>2</v>
      </c>
      <c r="L62" s="23">
        <v>0</v>
      </c>
      <c r="M62" s="13">
        <f>SUM(K62:L62)</f>
        <v>2</v>
      </c>
      <c r="N62" s="134"/>
      <c r="O62" s="134"/>
      <c r="P62" s="211"/>
      <c r="Q62" s="14"/>
      <c r="R62" s="175" t="s">
        <v>598</v>
      </c>
      <c r="S62" s="16">
        <v>0</v>
      </c>
      <c r="T62" s="16">
        <v>1</v>
      </c>
      <c r="U62" s="17">
        <v>1</v>
      </c>
    </row>
    <row r="63" spans="1:21">
      <c r="A63" s="42"/>
      <c r="B63" s="15" t="s">
        <v>558</v>
      </c>
      <c r="C63" s="16">
        <v>0</v>
      </c>
      <c r="D63" s="16">
        <v>1</v>
      </c>
      <c r="E63" s="17">
        <v>1</v>
      </c>
      <c r="F63" s="134"/>
      <c r="G63" s="134" t="s">
        <v>609</v>
      </c>
      <c r="H63" s="211"/>
      <c r="I63" s="14"/>
      <c r="J63" s="130" t="s">
        <v>551</v>
      </c>
      <c r="K63" s="27">
        <v>1</v>
      </c>
      <c r="L63" s="23">
        <v>0</v>
      </c>
      <c r="M63" s="13">
        <f>SUM(K63:L63)</f>
        <v>1</v>
      </c>
      <c r="N63" s="134"/>
      <c r="O63" s="134"/>
      <c r="P63" s="211"/>
      <c r="Q63" s="14"/>
      <c r="R63" s="15" t="s">
        <v>558</v>
      </c>
      <c r="S63" s="200">
        <v>0</v>
      </c>
      <c r="T63" s="200">
        <v>1</v>
      </c>
      <c r="U63" s="198">
        <f>T63+S63</f>
        <v>1</v>
      </c>
    </row>
    <row r="64" spans="1:21" ht="15.75" thickBot="1">
      <c r="A64" s="42"/>
      <c r="B64" s="15" t="s">
        <v>559</v>
      </c>
      <c r="C64" s="16">
        <v>0</v>
      </c>
      <c r="D64" s="16">
        <v>1</v>
      </c>
      <c r="E64" s="17">
        <f>SUM(C64:D64)</f>
        <v>1</v>
      </c>
      <c r="F64" s="134"/>
      <c r="G64" s="134" t="s">
        <v>601</v>
      </c>
      <c r="H64" s="211"/>
      <c r="I64" s="19"/>
      <c r="J64" s="20" t="s">
        <v>544</v>
      </c>
      <c r="K64" s="24">
        <v>1</v>
      </c>
      <c r="L64" s="24">
        <v>0</v>
      </c>
      <c r="M64" s="22">
        <f>SUM(K64:L64)</f>
        <v>1</v>
      </c>
      <c r="N64" s="134"/>
      <c r="O64" s="134"/>
      <c r="P64" s="211"/>
      <c r="Q64" s="14"/>
      <c r="R64" s="28" t="s">
        <v>544</v>
      </c>
      <c r="S64" s="205">
        <v>0</v>
      </c>
      <c r="T64" s="205">
        <v>1</v>
      </c>
      <c r="U64" s="198">
        <f>S64+T64</f>
        <v>1</v>
      </c>
    </row>
    <row r="65" spans="1:21" ht="16.5" thickTop="1" thickBot="1">
      <c r="A65" s="52"/>
      <c r="B65" s="20" t="s">
        <v>562</v>
      </c>
      <c r="C65" s="21">
        <v>1</v>
      </c>
      <c r="D65" s="21">
        <v>0</v>
      </c>
      <c r="E65" s="22">
        <f>SUM(C65:D65)</f>
        <v>1</v>
      </c>
      <c r="F65" s="134"/>
      <c r="G65" s="134" t="s">
        <v>601</v>
      </c>
      <c r="H65" s="189"/>
      <c r="I65" s="134" t="s">
        <v>22</v>
      </c>
      <c r="J65" s="189"/>
      <c r="K65" s="189"/>
      <c r="L65" s="189"/>
      <c r="M65" s="189"/>
      <c r="N65" s="189"/>
      <c r="O65" s="189"/>
      <c r="P65" s="189"/>
      <c r="Q65" s="19"/>
      <c r="R65" s="219" t="s">
        <v>599</v>
      </c>
      <c r="S65" s="153">
        <v>1</v>
      </c>
      <c r="T65" s="153">
        <v>0</v>
      </c>
      <c r="U65" s="154">
        <f>SUM(S65:T65)</f>
        <v>1</v>
      </c>
    </row>
    <row r="66" spans="1:21" ht="15.75" thickTop="1">
      <c r="A66" s="66"/>
      <c r="B66" s="67"/>
      <c r="C66" s="66"/>
      <c r="D66" s="66"/>
      <c r="E66" s="66"/>
      <c r="F66" s="66"/>
      <c r="G66" s="66"/>
      <c r="I66" s="62"/>
      <c r="J66" s="62"/>
      <c r="K66" s="62"/>
      <c r="L66" s="62"/>
      <c r="M66" s="62"/>
      <c r="N66" s="62"/>
      <c r="O66" s="62"/>
      <c r="Q66" s="66"/>
      <c r="R66" s="67"/>
      <c r="S66" s="66"/>
      <c r="T66" s="66"/>
      <c r="U66" s="66"/>
    </row>
    <row r="67" spans="1:21">
      <c r="A67" s="66"/>
      <c r="I67" s="62"/>
      <c r="J67" s="62"/>
      <c r="K67" s="62"/>
      <c r="L67" s="62"/>
      <c r="M67" s="62"/>
      <c r="N67" s="62"/>
      <c r="O67" s="62"/>
      <c r="Q67" s="66"/>
      <c r="S67" s="66"/>
      <c r="T67" s="66"/>
      <c r="U67" s="66"/>
    </row>
    <row r="68" spans="1:21" ht="21" thickBot="1">
      <c r="A68" s="357" t="s">
        <v>93</v>
      </c>
      <c r="B68" s="357"/>
      <c r="C68" s="357"/>
      <c r="D68" s="357"/>
      <c r="E68" s="357"/>
      <c r="F68" s="222"/>
      <c r="G68" s="222"/>
      <c r="I68" s="357" t="s">
        <v>502</v>
      </c>
      <c r="J68" s="357"/>
      <c r="K68" s="357"/>
      <c r="L68" s="357"/>
      <c r="M68" s="357"/>
      <c r="N68" s="222"/>
      <c r="O68" s="222"/>
      <c r="Q68" s="357" t="s">
        <v>575</v>
      </c>
      <c r="R68" s="357"/>
      <c r="S68" s="357"/>
      <c r="T68" s="357"/>
      <c r="U68" s="357"/>
    </row>
    <row r="69" spans="1:21" ht="17.25" thickTop="1" thickBot="1">
      <c r="A69" s="166" t="s">
        <v>140</v>
      </c>
      <c r="B69" s="166"/>
      <c r="C69" s="33" t="s">
        <v>1</v>
      </c>
      <c r="D69" s="33" t="s">
        <v>2</v>
      </c>
      <c r="E69" s="33" t="s">
        <v>3</v>
      </c>
      <c r="F69" s="141"/>
      <c r="G69" s="141"/>
      <c r="I69" s="177" t="s">
        <v>140</v>
      </c>
      <c r="J69" s="178"/>
      <c r="K69" s="33" t="s">
        <v>1</v>
      </c>
      <c r="L69" s="33" t="s">
        <v>2</v>
      </c>
      <c r="M69" s="33" t="s">
        <v>3</v>
      </c>
      <c r="N69" s="141"/>
      <c r="O69" s="141"/>
      <c r="Q69" s="166" t="s">
        <v>140</v>
      </c>
      <c r="R69" s="166"/>
      <c r="S69" s="33" t="s">
        <v>1</v>
      </c>
      <c r="T69" s="33" t="s">
        <v>2</v>
      </c>
      <c r="U69" s="33" t="s">
        <v>3</v>
      </c>
    </row>
    <row r="70" spans="1:21" ht="16.5" thickTop="1" thickBot="1">
      <c r="A70" s="6" t="s">
        <v>4</v>
      </c>
      <c r="B70" s="7" t="s">
        <v>5</v>
      </c>
      <c r="C70" s="8">
        <f>SUM(C71:C78)</f>
        <v>11</v>
      </c>
      <c r="D70" s="8">
        <f>SUM(D71:D78)</f>
        <v>0</v>
      </c>
      <c r="E70" s="9">
        <f>SUM(E71:E81)</f>
        <v>15</v>
      </c>
      <c r="F70" s="131"/>
      <c r="G70" s="131"/>
      <c r="H70" s="189"/>
      <c r="I70" s="6" t="s">
        <v>4</v>
      </c>
      <c r="J70" s="7" t="s">
        <v>5</v>
      </c>
      <c r="K70" s="8">
        <f>SUM(K71:K81)</f>
        <v>9</v>
      </c>
      <c r="L70" s="8">
        <f>SUM(L71:L81)</f>
        <v>6</v>
      </c>
      <c r="M70" s="9">
        <f>SUM(M71:M81)</f>
        <v>15</v>
      </c>
      <c r="N70" s="131"/>
      <c r="O70" s="131"/>
      <c r="P70" s="189"/>
      <c r="Q70" s="6" t="s">
        <v>4</v>
      </c>
      <c r="R70" s="7" t="s">
        <v>5</v>
      </c>
      <c r="S70" s="8">
        <f>SUM(S71:S79)</f>
        <v>3</v>
      </c>
      <c r="T70" s="8">
        <f>SUM(T71:T79)</f>
        <v>8</v>
      </c>
      <c r="U70" s="9">
        <f>SUM(U71:U79)</f>
        <v>15</v>
      </c>
    </row>
    <row r="71" spans="1:21">
      <c r="A71" s="14"/>
      <c r="B71" s="182" t="s">
        <v>563</v>
      </c>
      <c r="C71" s="180">
        <v>1</v>
      </c>
      <c r="D71" s="16">
        <v>0</v>
      </c>
      <c r="E71" s="17">
        <f>C71+D71</f>
        <v>1</v>
      </c>
      <c r="F71" s="134"/>
      <c r="G71" s="134" t="s">
        <v>601</v>
      </c>
      <c r="H71" s="211"/>
      <c r="I71" s="14"/>
      <c r="J71" s="182" t="s">
        <v>563</v>
      </c>
      <c r="K71" s="180">
        <v>1</v>
      </c>
      <c r="L71" s="16">
        <v>0</v>
      </c>
      <c r="M71" s="17">
        <f>K71+L71</f>
        <v>1</v>
      </c>
      <c r="N71" s="134"/>
      <c r="O71" s="134"/>
      <c r="P71" s="211"/>
      <c r="Q71" s="196" t="s">
        <v>22</v>
      </c>
      <c r="R71" s="182" t="s">
        <v>563</v>
      </c>
      <c r="S71" s="205">
        <v>1</v>
      </c>
      <c r="T71" s="205" t="s">
        <v>22</v>
      </c>
      <c r="U71" s="208">
        <f>SUM(S71:T71)</f>
        <v>1</v>
      </c>
    </row>
    <row r="72" spans="1:21">
      <c r="A72" s="14"/>
      <c r="B72" s="15" t="s">
        <v>467</v>
      </c>
      <c r="C72" s="23">
        <v>2</v>
      </c>
      <c r="D72" s="16">
        <v>0</v>
      </c>
      <c r="E72" s="17">
        <f t="shared" ref="E72:E75" si="9">C72+D72</f>
        <v>2</v>
      </c>
      <c r="F72" s="134"/>
      <c r="G72" s="134" t="s">
        <v>630</v>
      </c>
      <c r="H72" s="211"/>
      <c r="I72" s="14"/>
      <c r="J72" s="15" t="s">
        <v>467</v>
      </c>
      <c r="K72" s="23">
        <v>2</v>
      </c>
      <c r="L72" s="23">
        <v>0</v>
      </c>
      <c r="M72" s="13">
        <f>K72+L72</f>
        <v>2</v>
      </c>
      <c r="N72" s="134"/>
      <c r="O72" s="134"/>
      <c r="P72" s="211"/>
      <c r="Q72" s="202" t="s">
        <v>22</v>
      </c>
      <c r="R72" s="15" t="s">
        <v>467</v>
      </c>
      <c r="S72" s="207">
        <v>2</v>
      </c>
      <c r="T72" s="207">
        <v>0</v>
      </c>
      <c r="U72" s="208">
        <f>S72+T72</f>
        <v>2</v>
      </c>
    </row>
    <row r="73" spans="1:21">
      <c r="A73" s="14"/>
      <c r="B73" s="15" t="s">
        <v>564</v>
      </c>
      <c r="C73" s="16">
        <v>1</v>
      </c>
      <c r="D73" s="162">
        <v>0</v>
      </c>
      <c r="E73" s="17">
        <f t="shared" si="9"/>
        <v>1</v>
      </c>
      <c r="F73" s="134"/>
      <c r="G73" s="134"/>
      <c r="H73" s="211"/>
      <c r="I73" s="14"/>
      <c r="J73" s="15" t="s">
        <v>564</v>
      </c>
      <c r="K73" s="16">
        <v>0</v>
      </c>
      <c r="L73" s="162">
        <v>1</v>
      </c>
      <c r="M73" s="13">
        <f>K73+L73</f>
        <v>1</v>
      </c>
      <c r="N73" s="134"/>
      <c r="O73" s="134"/>
      <c r="P73" s="211"/>
      <c r="Q73" s="202" t="s">
        <v>22</v>
      </c>
      <c r="R73" s="15" t="s">
        <v>564</v>
      </c>
      <c r="S73" s="207">
        <v>0</v>
      </c>
      <c r="T73" s="207">
        <v>1</v>
      </c>
      <c r="U73" s="208">
        <f>S73+T73</f>
        <v>1</v>
      </c>
    </row>
    <row r="74" spans="1:21">
      <c r="A74" s="14"/>
      <c r="B74" s="15" t="s">
        <v>565</v>
      </c>
      <c r="C74" s="16">
        <v>1</v>
      </c>
      <c r="D74" s="23">
        <v>0</v>
      </c>
      <c r="E74" s="17">
        <f t="shared" si="9"/>
        <v>1</v>
      </c>
      <c r="F74" s="134"/>
      <c r="G74" s="134"/>
      <c r="H74" s="211"/>
      <c r="I74" s="10"/>
      <c r="J74" s="15" t="s">
        <v>565</v>
      </c>
      <c r="K74" s="16">
        <v>0</v>
      </c>
      <c r="L74" s="23">
        <v>1</v>
      </c>
      <c r="M74" s="17">
        <f t="shared" ref="M74:M75" si="10">K74+L74</f>
        <v>1</v>
      </c>
      <c r="N74" s="134"/>
      <c r="O74" s="134"/>
      <c r="P74" s="211"/>
      <c r="Q74" s="14" t="s">
        <v>22</v>
      </c>
      <c r="R74" s="15" t="s">
        <v>565</v>
      </c>
      <c r="S74" s="23">
        <v>0</v>
      </c>
      <c r="T74" s="23">
        <v>1</v>
      </c>
      <c r="U74" s="17">
        <f>S74+T74</f>
        <v>1</v>
      </c>
    </row>
    <row r="75" spans="1:21">
      <c r="A75" s="14"/>
      <c r="B75" s="15" t="s">
        <v>566</v>
      </c>
      <c r="C75" s="23">
        <v>2</v>
      </c>
      <c r="D75" s="16">
        <v>0</v>
      </c>
      <c r="E75" s="17">
        <f t="shared" si="9"/>
        <v>2</v>
      </c>
      <c r="F75" s="134"/>
      <c r="G75" s="134" t="s">
        <v>626</v>
      </c>
      <c r="H75" s="189"/>
      <c r="I75" s="14"/>
      <c r="J75" s="209" t="s">
        <v>573</v>
      </c>
      <c r="K75" s="23">
        <v>2</v>
      </c>
      <c r="L75" s="23">
        <v>0</v>
      </c>
      <c r="M75" s="17">
        <f t="shared" si="10"/>
        <v>2</v>
      </c>
      <c r="N75" s="134"/>
      <c r="O75" s="134"/>
      <c r="P75" s="189"/>
      <c r="Q75" s="10" t="s">
        <v>22</v>
      </c>
      <c r="R75" s="175" t="s">
        <v>248</v>
      </c>
      <c r="S75" s="205">
        <v>0</v>
      </c>
      <c r="T75" s="205">
        <v>2</v>
      </c>
      <c r="U75" s="208">
        <f>SUM(S75:T75)</f>
        <v>2</v>
      </c>
    </row>
    <row r="76" spans="1:21">
      <c r="A76" s="14"/>
      <c r="B76" s="15" t="s">
        <v>567</v>
      </c>
      <c r="C76" s="16">
        <v>2</v>
      </c>
      <c r="D76" s="12">
        <v>0</v>
      </c>
      <c r="E76" s="13">
        <f>C76+D76</f>
        <v>2</v>
      </c>
      <c r="F76" s="134"/>
      <c r="G76" s="134" t="s">
        <v>627</v>
      </c>
      <c r="H76" s="189"/>
      <c r="I76" s="14"/>
      <c r="J76" s="15" t="s">
        <v>578</v>
      </c>
      <c r="K76" s="23">
        <v>0</v>
      </c>
      <c r="L76" s="23">
        <v>1</v>
      </c>
      <c r="M76" s="17">
        <f>K76+L76</f>
        <v>1</v>
      </c>
      <c r="N76" s="134"/>
      <c r="O76" s="134"/>
      <c r="P76" s="189"/>
      <c r="Q76" s="14" t="s">
        <v>22</v>
      </c>
      <c r="R76" s="206" t="s">
        <v>250</v>
      </c>
      <c r="S76" s="207">
        <v>0</v>
      </c>
      <c r="T76" s="207">
        <v>2</v>
      </c>
      <c r="U76" s="208">
        <f>S76+T76</f>
        <v>2</v>
      </c>
    </row>
    <row r="77" spans="1:21">
      <c r="A77" s="14"/>
      <c r="B77" s="15" t="s">
        <v>568</v>
      </c>
      <c r="C77" s="16">
        <v>1</v>
      </c>
      <c r="D77" s="16">
        <v>0</v>
      </c>
      <c r="E77" s="17">
        <f>SUM(C77:D77)</f>
        <v>1</v>
      </c>
      <c r="F77" s="134"/>
      <c r="G77" s="134" t="s">
        <v>601</v>
      </c>
      <c r="H77" s="189"/>
      <c r="I77" s="14"/>
      <c r="J77" s="15" t="s">
        <v>574</v>
      </c>
      <c r="K77" s="27">
        <v>0</v>
      </c>
      <c r="L77" s="16">
        <v>1</v>
      </c>
      <c r="M77" s="17">
        <f>K77+L77</f>
        <v>1</v>
      </c>
      <c r="N77" s="134"/>
      <c r="O77" s="134"/>
      <c r="P77" s="189"/>
      <c r="Q77" s="14" t="s">
        <v>22</v>
      </c>
      <c r="R77" s="206" t="s">
        <v>252</v>
      </c>
      <c r="S77" s="207">
        <v>0</v>
      </c>
      <c r="T77" s="207">
        <v>2</v>
      </c>
      <c r="U77" s="208">
        <f>S77+T77</f>
        <v>2</v>
      </c>
    </row>
    <row r="78" spans="1:21">
      <c r="A78" s="14"/>
      <c r="B78" s="15" t="s">
        <v>569</v>
      </c>
      <c r="C78" s="16">
        <v>1</v>
      </c>
      <c r="D78" s="23">
        <v>0</v>
      </c>
      <c r="E78" s="17">
        <f>C78+D78</f>
        <v>1</v>
      </c>
      <c r="F78" s="134"/>
      <c r="G78" s="134" t="s">
        <v>601</v>
      </c>
      <c r="H78" s="189"/>
      <c r="I78" s="14"/>
      <c r="J78" s="28" t="s">
        <v>572</v>
      </c>
      <c r="K78" s="27">
        <v>0</v>
      </c>
      <c r="L78" s="16">
        <v>1</v>
      </c>
      <c r="M78" s="17">
        <f>K78+L78</f>
        <v>1</v>
      </c>
      <c r="N78" s="134"/>
      <c r="O78" s="134"/>
      <c r="P78" s="189"/>
      <c r="Q78" s="14" t="s">
        <v>22</v>
      </c>
      <c r="R78" s="15" t="s">
        <v>136</v>
      </c>
      <c r="S78" s="23" t="s">
        <v>137</v>
      </c>
      <c r="T78" s="23" t="s">
        <v>137</v>
      </c>
      <c r="U78" s="17">
        <v>2</v>
      </c>
    </row>
    <row r="79" spans="1:21" ht="15.75" thickBot="1">
      <c r="A79" s="14"/>
      <c r="B79" s="15" t="s">
        <v>570</v>
      </c>
      <c r="C79" s="16">
        <v>2</v>
      </c>
      <c r="D79" s="16">
        <v>0</v>
      </c>
      <c r="E79" s="173">
        <f>C79+D79</f>
        <v>2</v>
      </c>
      <c r="F79" s="223"/>
      <c r="G79" s="223" t="s">
        <v>601</v>
      </c>
      <c r="H79" s="189"/>
      <c r="I79" s="14"/>
      <c r="J79" s="15" t="s">
        <v>571</v>
      </c>
      <c r="K79" s="23">
        <v>0</v>
      </c>
      <c r="L79" s="23">
        <v>1</v>
      </c>
      <c r="M79" s="17">
        <f>K79+L79</f>
        <v>1</v>
      </c>
      <c r="N79" s="134"/>
      <c r="O79" s="134"/>
      <c r="P79" s="189"/>
      <c r="Q79" s="19" t="s">
        <v>22</v>
      </c>
      <c r="R79" s="20" t="s">
        <v>136</v>
      </c>
      <c r="S79" s="24" t="s">
        <v>137</v>
      </c>
      <c r="T79" s="24" t="s">
        <v>137</v>
      </c>
      <c r="U79" s="22">
        <v>2</v>
      </c>
    </row>
    <row r="80" spans="1:21" ht="15.75" thickTop="1">
      <c r="A80" s="210"/>
      <c r="B80" s="15" t="s">
        <v>570</v>
      </c>
      <c r="C80" s="16">
        <v>2</v>
      </c>
      <c r="D80" s="16">
        <v>0</v>
      </c>
      <c r="E80" s="173">
        <f t="shared" ref="E80" si="11">C80+D80</f>
        <v>2</v>
      </c>
      <c r="F80" s="223"/>
      <c r="G80" s="223" t="s">
        <v>601</v>
      </c>
      <c r="H80" s="189"/>
      <c r="I80" s="14"/>
      <c r="J80" s="15" t="s">
        <v>570</v>
      </c>
      <c r="K80" s="23">
        <v>2</v>
      </c>
      <c r="L80" s="162">
        <v>0</v>
      </c>
      <c r="M80" s="13">
        <v>2</v>
      </c>
      <c r="N80" s="134"/>
      <c r="O80" s="134"/>
      <c r="P80" s="189"/>
      <c r="Q80" s="211"/>
      <c r="R80" s="211"/>
      <c r="S80" s="211"/>
      <c r="T80" s="211"/>
      <c r="U80" s="211"/>
    </row>
    <row r="81" spans="1:21" ht="15.75" thickBot="1">
      <c r="A81" s="212"/>
      <c r="B81" s="20" t="s">
        <v>22</v>
      </c>
      <c r="C81" s="21" t="s">
        <v>22</v>
      </c>
      <c r="D81" s="21" t="s">
        <v>22</v>
      </c>
      <c r="E81" s="174" t="s">
        <v>22</v>
      </c>
      <c r="F81" s="223"/>
      <c r="G81" s="223"/>
      <c r="H81" s="189"/>
      <c r="I81" s="19"/>
      <c r="J81" s="20" t="s">
        <v>570</v>
      </c>
      <c r="K81" s="24">
        <v>2</v>
      </c>
      <c r="L81" s="24">
        <v>0</v>
      </c>
      <c r="M81" s="22">
        <v>2</v>
      </c>
      <c r="N81" s="134"/>
      <c r="O81" s="134"/>
      <c r="P81" s="189"/>
      <c r="Q81" s="189"/>
      <c r="R81" s="189"/>
      <c r="S81" s="189"/>
      <c r="T81" s="189"/>
      <c r="U81" s="189"/>
    </row>
    <row r="82" spans="1:21" ht="15.75" thickTop="1">
      <c r="A82" s="62"/>
      <c r="B82" s="62"/>
      <c r="C82" s="62"/>
      <c r="D82" s="62"/>
      <c r="E82" s="62"/>
      <c r="F82" s="62"/>
      <c r="G82" s="62"/>
      <c r="I82" s="66"/>
      <c r="J82" s="67"/>
      <c r="K82" s="66"/>
      <c r="L82" s="66"/>
      <c r="M82" s="66"/>
      <c r="N82" s="66"/>
      <c r="O82" s="66"/>
    </row>
    <row r="83" spans="1:21">
      <c r="A83" s="62"/>
      <c r="B83" s="62"/>
      <c r="C83" s="62"/>
      <c r="D83" s="62"/>
      <c r="E83" s="62"/>
      <c r="F83" s="62"/>
      <c r="G83" s="62"/>
      <c r="I83" s="66"/>
      <c r="J83" s="67"/>
      <c r="K83" s="66"/>
      <c r="L83" s="66"/>
      <c r="M83" s="66"/>
      <c r="N83" s="66"/>
      <c r="O83" s="66"/>
    </row>
    <row r="84" spans="1:21" ht="21" thickBot="1">
      <c r="A84" s="357" t="s">
        <v>93</v>
      </c>
      <c r="B84" s="357"/>
      <c r="C84" s="357"/>
      <c r="D84" s="357"/>
      <c r="E84" s="357"/>
      <c r="F84" s="222"/>
      <c r="G84" s="222"/>
      <c r="I84" s="357" t="s">
        <v>502</v>
      </c>
      <c r="J84" s="357"/>
      <c r="K84" s="357"/>
      <c r="L84" s="357"/>
      <c r="M84" s="357"/>
      <c r="N84" s="222"/>
      <c r="O84" s="222"/>
      <c r="Q84" s="357" t="s">
        <v>575</v>
      </c>
      <c r="R84" s="357"/>
      <c r="S84" s="357"/>
      <c r="T84" s="357"/>
      <c r="U84" s="357"/>
    </row>
    <row r="85" spans="1:21" ht="17.25" thickTop="1" thickBot="1">
      <c r="A85" s="166" t="s">
        <v>154</v>
      </c>
      <c r="B85" s="166"/>
      <c r="C85" s="33" t="s">
        <v>1</v>
      </c>
      <c r="D85" s="33" t="s">
        <v>2</v>
      </c>
      <c r="E85" s="33" t="s">
        <v>3</v>
      </c>
      <c r="F85" s="141"/>
      <c r="G85" s="141"/>
      <c r="I85" s="177" t="s">
        <v>221</v>
      </c>
      <c r="J85" s="178"/>
      <c r="K85" s="33" t="s">
        <v>1</v>
      </c>
      <c r="L85" s="33" t="s">
        <v>2</v>
      </c>
      <c r="M85" s="33" t="s">
        <v>3</v>
      </c>
      <c r="N85" s="141"/>
      <c r="O85" s="141"/>
      <c r="Q85" s="166" t="s">
        <v>221</v>
      </c>
      <c r="R85" s="166"/>
      <c r="S85" s="33" t="s">
        <v>1</v>
      </c>
      <c r="T85" s="33" t="s">
        <v>2</v>
      </c>
      <c r="U85" s="33" t="s">
        <v>3</v>
      </c>
    </row>
    <row r="86" spans="1:21" ht="16.5" thickTop="1" thickBot="1">
      <c r="A86" s="34" t="s">
        <v>4</v>
      </c>
      <c r="B86" s="35" t="s">
        <v>5</v>
      </c>
      <c r="C86" s="36">
        <f>SUM(C87:C92)</f>
        <v>2</v>
      </c>
      <c r="D86" s="36">
        <f>SUM(D87:D92)</f>
        <v>9</v>
      </c>
      <c r="E86" s="36">
        <f>SUM(E87:E92)</f>
        <v>11</v>
      </c>
      <c r="F86" s="141"/>
      <c r="G86" s="141"/>
      <c r="I86" s="34" t="s">
        <v>4</v>
      </c>
      <c r="J86" s="35" t="s">
        <v>5</v>
      </c>
      <c r="K86" s="36">
        <f>SUM(K87:K92)</f>
        <v>6</v>
      </c>
      <c r="L86" s="36">
        <f>SUM(L87:L92)</f>
        <v>8</v>
      </c>
      <c r="M86" s="37">
        <f>SUM(M87:M92)</f>
        <v>14</v>
      </c>
      <c r="N86" s="141"/>
      <c r="O86" s="141"/>
      <c r="Q86" s="34" t="s">
        <v>4</v>
      </c>
      <c r="R86" s="35" t="s">
        <v>5</v>
      </c>
      <c r="S86" s="36">
        <f>SUM(S87:S92)</f>
        <v>0</v>
      </c>
      <c r="T86" s="36">
        <f>SUM(T87:T92)</f>
        <v>9</v>
      </c>
      <c r="U86" s="37">
        <f>SUM(U87:U92)</f>
        <v>13</v>
      </c>
    </row>
    <row r="87" spans="1:21">
      <c r="A87" s="38" t="s">
        <v>22</v>
      </c>
      <c r="B87" s="57" t="s">
        <v>156</v>
      </c>
      <c r="C87" s="69">
        <v>0</v>
      </c>
      <c r="D87" s="40">
        <v>4</v>
      </c>
      <c r="E87" s="41">
        <f>D87+C87</f>
        <v>4</v>
      </c>
      <c r="F87" s="66"/>
      <c r="G87" s="66"/>
      <c r="I87" s="38" t="s">
        <v>22</v>
      </c>
      <c r="J87" s="57" t="s">
        <v>156</v>
      </c>
      <c r="K87" s="69">
        <v>0</v>
      </c>
      <c r="L87" s="69">
        <v>4</v>
      </c>
      <c r="M87" s="41">
        <f>L87+K87</f>
        <v>4</v>
      </c>
      <c r="N87" s="66"/>
      <c r="O87" s="66"/>
      <c r="Q87" s="38" t="s">
        <v>22</v>
      </c>
      <c r="R87" s="57" t="s">
        <v>156</v>
      </c>
      <c r="S87" s="69">
        <v>0</v>
      </c>
      <c r="T87" s="69">
        <v>4</v>
      </c>
      <c r="U87" s="41">
        <f>T87+S87</f>
        <v>4</v>
      </c>
    </row>
    <row r="88" spans="1:21">
      <c r="A88" s="38" t="s">
        <v>22</v>
      </c>
      <c r="B88" s="57" t="s">
        <v>158</v>
      </c>
      <c r="C88" s="69">
        <v>0</v>
      </c>
      <c r="D88" s="40">
        <v>1</v>
      </c>
      <c r="E88" s="41">
        <f>D88+C88</f>
        <v>1</v>
      </c>
      <c r="F88" s="66"/>
      <c r="G88" s="66"/>
      <c r="I88" s="38" t="s">
        <v>22</v>
      </c>
      <c r="J88" s="57" t="s">
        <v>160</v>
      </c>
      <c r="K88" s="69">
        <v>0</v>
      </c>
      <c r="L88" s="69">
        <v>4</v>
      </c>
      <c r="M88" s="41">
        <f>L88+K88</f>
        <v>4</v>
      </c>
      <c r="N88" s="66"/>
      <c r="O88" s="66"/>
      <c r="Q88" s="38" t="s">
        <v>22</v>
      </c>
      <c r="R88" s="57" t="s">
        <v>160</v>
      </c>
      <c r="S88" s="69">
        <v>0</v>
      </c>
      <c r="T88" s="69">
        <v>4</v>
      </c>
      <c r="U88" s="41">
        <f>T88+S88</f>
        <v>4</v>
      </c>
    </row>
    <row r="89" spans="1:21">
      <c r="A89" s="38" t="s">
        <v>22</v>
      </c>
      <c r="B89" s="57" t="s">
        <v>160</v>
      </c>
      <c r="C89" s="69">
        <v>0</v>
      </c>
      <c r="D89" s="40">
        <v>4</v>
      </c>
      <c r="E89" s="41">
        <f>D89+C89</f>
        <v>4</v>
      </c>
      <c r="F89" s="66"/>
      <c r="G89" s="66"/>
      <c r="I89" s="38" t="s">
        <v>22</v>
      </c>
      <c r="J89" s="57" t="s">
        <v>136</v>
      </c>
      <c r="K89" s="69">
        <v>2</v>
      </c>
      <c r="L89" s="69" t="s">
        <v>137</v>
      </c>
      <c r="M89" s="41">
        <v>2</v>
      </c>
      <c r="N89" s="66"/>
      <c r="O89" s="66"/>
      <c r="Q89" s="38" t="s">
        <v>22</v>
      </c>
      <c r="R89" s="57" t="s">
        <v>136</v>
      </c>
      <c r="S89" s="69" t="s">
        <v>137</v>
      </c>
      <c r="T89" s="69" t="s">
        <v>137</v>
      </c>
      <c r="U89" s="41">
        <v>2</v>
      </c>
    </row>
    <row r="90" spans="1:21">
      <c r="A90" s="38" t="s">
        <v>22</v>
      </c>
      <c r="B90" s="57" t="s">
        <v>136</v>
      </c>
      <c r="C90" s="69">
        <v>2</v>
      </c>
      <c r="D90" s="40" t="s">
        <v>137</v>
      </c>
      <c r="E90" s="41">
        <v>2</v>
      </c>
      <c r="F90" s="66"/>
      <c r="G90" s="66"/>
      <c r="I90" s="38" t="s">
        <v>22</v>
      </c>
      <c r="J90" s="57" t="s">
        <v>136</v>
      </c>
      <c r="K90" s="69">
        <v>2</v>
      </c>
      <c r="L90" s="69" t="s">
        <v>137</v>
      </c>
      <c r="M90" s="41">
        <v>2</v>
      </c>
      <c r="N90" s="66"/>
      <c r="O90" s="66"/>
      <c r="Q90" s="38" t="s">
        <v>22</v>
      </c>
      <c r="R90" s="57" t="s">
        <v>136</v>
      </c>
      <c r="S90" s="69" t="s">
        <v>137</v>
      </c>
      <c r="T90" s="69" t="s">
        <v>137</v>
      </c>
      <c r="U90" s="41">
        <v>2</v>
      </c>
    </row>
    <row r="91" spans="1:21">
      <c r="A91" s="38" t="s">
        <v>22</v>
      </c>
      <c r="B91" s="57" t="s">
        <v>22</v>
      </c>
      <c r="C91" s="69" t="s">
        <v>22</v>
      </c>
      <c r="D91" s="40" t="s">
        <v>22</v>
      </c>
      <c r="E91" s="41" t="s">
        <v>22</v>
      </c>
      <c r="F91" s="66"/>
      <c r="G91" s="66"/>
      <c r="I91" s="38" t="s">
        <v>22</v>
      </c>
      <c r="J91" s="57" t="s">
        <v>136</v>
      </c>
      <c r="K91" s="69">
        <v>2</v>
      </c>
      <c r="L91" s="69" t="s">
        <v>137</v>
      </c>
      <c r="M91" s="41">
        <v>2</v>
      </c>
      <c r="N91" s="66"/>
      <c r="O91" s="66"/>
      <c r="Q91" s="38" t="s">
        <v>22</v>
      </c>
      <c r="R91" s="57" t="s">
        <v>220</v>
      </c>
      <c r="S91" s="69" t="s">
        <v>22</v>
      </c>
      <c r="T91" s="69">
        <v>1</v>
      </c>
      <c r="U91" s="41">
        <v>1</v>
      </c>
    </row>
    <row r="92" spans="1:21" ht="15.75" thickBot="1">
      <c r="A92" s="58" t="s">
        <v>22</v>
      </c>
      <c r="B92" s="59" t="s">
        <v>22</v>
      </c>
      <c r="C92" s="70" t="s">
        <v>22</v>
      </c>
      <c r="D92" s="60" t="s">
        <v>22</v>
      </c>
      <c r="E92" s="41" t="s">
        <v>22</v>
      </c>
      <c r="F92" s="66"/>
      <c r="G92" s="66"/>
      <c r="I92" s="52" t="s">
        <v>22</v>
      </c>
      <c r="J92" s="53" t="s">
        <v>22</v>
      </c>
      <c r="K92" s="69" t="s">
        <v>22</v>
      </c>
      <c r="L92" s="69" t="s">
        <v>22</v>
      </c>
      <c r="M92" s="41" t="s">
        <v>22</v>
      </c>
      <c r="N92" s="66"/>
      <c r="O92" s="66"/>
      <c r="Q92" s="52" t="s">
        <v>22</v>
      </c>
      <c r="R92" s="53" t="s">
        <v>22</v>
      </c>
      <c r="S92" s="69" t="s">
        <v>177</v>
      </c>
      <c r="T92" s="69" t="s">
        <v>22</v>
      </c>
      <c r="U92" s="41" t="s">
        <v>22</v>
      </c>
    </row>
    <row r="93" spans="1:21" ht="16.5" thickTop="1" thickBot="1">
      <c r="A93" s="64"/>
      <c r="B93" s="64"/>
      <c r="C93" s="71" t="s">
        <v>1</v>
      </c>
      <c r="D93" s="71" t="s">
        <v>2</v>
      </c>
      <c r="E93" s="33" t="s">
        <v>3</v>
      </c>
      <c r="F93" s="141"/>
      <c r="G93" s="141"/>
      <c r="I93" s="64"/>
      <c r="J93" s="64"/>
      <c r="K93" s="33" t="s">
        <v>1</v>
      </c>
      <c r="L93" s="33" t="s">
        <v>2</v>
      </c>
      <c r="M93" s="33" t="s">
        <v>3</v>
      </c>
      <c r="N93" s="141"/>
      <c r="O93" s="141"/>
      <c r="Q93" s="103"/>
      <c r="R93" s="104"/>
      <c r="S93" s="33" t="s">
        <v>1</v>
      </c>
      <c r="T93" s="33" t="s">
        <v>2</v>
      </c>
      <c r="U93" s="33" t="s">
        <v>3</v>
      </c>
    </row>
    <row r="94" spans="1:21" ht="17.25" thickTop="1" thickBot="1">
      <c r="A94" s="64"/>
      <c r="B94" s="72" t="s">
        <v>161</v>
      </c>
      <c r="C94" s="33">
        <f>SUM(C14,C21,C38,C54,C70,C86)</f>
        <v>50</v>
      </c>
      <c r="D94" s="33">
        <f>SUM(D14,D21,D38,D54,D70,D86)</f>
        <v>11</v>
      </c>
      <c r="E94" s="33">
        <f>E86+E70+E54+E38+E22+E4+M4+U4</f>
        <v>149</v>
      </c>
      <c r="F94" s="141"/>
      <c r="G94" s="141"/>
      <c r="I94" s="64"/>
      <c r="J94" s="72" t="s">
        <v>161</v>
      </c>
      <c r="K94" s="33">
        <f>SUM(K18,K21,K38,K54,K70,K86)</f>
        <v>51</v>
      </c>
      <c r="L94" s="33">
        <f>SUM(L18,L21,L38,L54,L70,L86)</f>
        <v>15</v>
      </c>
      <c r="M94" s="33">
        <f>M86+M70+M54+M38+M22+U4+M4+E4</f>
        <v>149</v>
      </c>
      <c r="N94" s="141"/>
      <c r="O94" s="141"/>
      <c r="Q94" s="64"/>
      <c r="R94" s="72" t="s">
        <v>161</v>
      </c>
      <c r="S94" s="71">
        <f>SUM(S15,S22,S38,S54,S70,S86)</f>
        <v>55</v>
      </c>
      <c r="T94" s="71">
        <f>SUM(T15,T22,T38,T54,T70,T86)</f>
        <v>25</v>
      </c>
      <c r="U94" s="71">
        <f>U86+U70+U54+U38+U22+U4+M4+E4</f>
        <v>150</v>
      </c>
    </row>
    <row r="95" spans="1:21" ht="15.75" thickTop="1"/>
  </sheetData>
  <mergeCells count="20">
    <mergeCell ref="A68:E68"/>
    <mergeCell ref="I68:M68"/>
    <mergeCell ref="Q68:U68"/>
    <mergeCell ref="A84:E84"/>
    <mergeCell ref="I84:M84"/>
    <mergeCell ref="Q84:U84"/>
    <mergeCell ref="A52:E52"/>
    <mergeCell ref="I52:M52"/>
    <mergeCell ref="Q52:U52"/>
    <mergeCell ref="I3:J3"/>
    <mergeCell ref="A20:E20"/>
    <mergeCell ref="I20:M20"/>
    <mergeCell ref="Q20:U20"/>
    <mergeCell ref="A21:B21"/>
    <mergeCell ref="I21:J21"/>
    <mergeCell ref="A36:E36"/>
    <mergeCell ref="I36:M36"/>
    <mergeCell ref="Q36:U36"/>
    <mergeCell ref="A37:B37"/>
    <mergeCell ref="I37:J37"/>
  </mergeCells>
  <pageMargins left="0.43" right="0.32" top="0.75" bottom="0.75" header="0.37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99"/>
  <sheetViews>
    <sheetView topLeftCell="A8" workbookViewId="0">
      <selection activeCell="D29" sqref="D29"/>
    </sheetView>
  </sheetViews>
  <sheetFormatPr defaultRowHeight="15"/>
  <cols>
    <col min="1" max="1" width="9" customWidth="1"/>
    <col min="2" max="2" width="28.7109375" customWidth="1"/>
    <col min="3" max="3" width="4" customWidth="1"/>
    <col min="4" max="4" width="4.140625" customWidth="1"/>
    <col min="5" max="5" width="4.7109375" customWidth="1"/>
    <col min="6" max="6" width="2.140625" customWidth="1"/>
    <col min="7" max="7" width="7.5703125" customWidth="1"/>
    <col min="8" max="8" width="25" customWidth="1"/>
    <col min="9" max="9" width="4" customWidth="1"/>
    <col min="10" max="11" width="5" customWidth="1"/>
    <col min="12" max="12" width="2.85546875" customWidth="1"/>
    <col min="13" max="13" width="5.7109375" customWidth="1"/>
    <col min="14" max="14" width="26.28515625" customWidth="1"/>
    <col min="15" max="15" width="4.28515625" customWidth="1"/>
    <col min="16" max="16" width="4.42578125" customWidth="1"/>
    <col min="17" max="17" width="5.140625" customWidth="1"/>
    <col min="21" max="21" width="11.5703125" bestFit="1" customWidth="1"/>
    <col min="22" max="22" width="13.28515625" bestFit="1" customWidth="1"/>
  </cols>
  <sheetData>
    <row r="1" spans="1:17" ht="33">
      <c r="A1" s="235" t="s">
        <v>500</v>
      </c>
      <c r="B1" s="235"/>
      <c r="C1" s="235"/>
      <c r="D1" s="163"/>
      <c r="E1" s="163"/>
    </row>
    <row r="2" spans="1:17" ht="15.75" thickBot="1"/>
    <row r="3" spans="1:17" ht="16.5" thickTop="1" thickBot="1">
      <c r="A3" s="236" t="s">
        <v>0</v>
      </c>
      <c r="B3" s="237"/>
      <c r="C3" s="238" t="s">
        <v>1</v>
      </c>
      <c r="D3" s="238" t="s">
        <v>2</v>
      </c>
      <c r="E3" s="238" t="s">
        <v>3</v>
      </c>
      <c r="F3" s="239"/>
      <c r="G3" s="359" t="s">
        <v>23</v>
      </c>
      <c r="H3" s="360"/>
      <c r="I3" s="238" t="s">
        <v>1</v>
      </c>
      <c r="J3" s="238" t="s">
        <v>2</v>
      </c>
      <c r="K3" s="238" t="s">
        <v>3</v>
      </c>
      <c r="L3" s="239"/>
      <c r="M3" s="240" t="s">
        <v>42</v>
      </c>
      <c r="N3" s="240"/>
      <c r="O3" s="238" t="s">
        <v>1</v>
      </c>
      <c r="P3" s="238" t="s">
        <v>2</v>
      </c>
      <c r="Q3" s="238" t="s">
        <v>3</v>
      </c>
    </row>
    <row r="4" spans="1:17" ht="16.5" thickTop="1" thickBot="1">
      <c r="A4" s="241" t="s">
        <v>4</v>
      </c>
      <c r="B4" s="242" t="s">
        <v>5</v>
      </c>
      <c r="C4" s="243">
        <f>SUM(C5:C14)</f>
        <v>16</v>
      </c>
      <c r="D4" s="243">
        <f>SUM(D5:D14)</f>
        <v>5</v>
      </c>
      <c r="E4" s="244">
        <f>SUM(E5:E13)</f>
        <v>21</v>
      </c>
      <c r="F4" s="239"/>
      <c r="G4" s="241" t="s">
        <v>4</v>
      </c>
      <c r="H4" s="242" t="s">
        <v>5</v>
      </c>
      <c r="I4" s="243">
        <f>SUM(I9:I18)</f>
        <v>18</v>
      </c>
      <c r="J4" s="243">
        <f>SUM(J11:J18)</f>
        <v>3</v>
      </c>
      <c r="K4" s="244">
        <f>SUM(K5:K18)</f>
        <v>21</v>
      </c>
      <c r="L4" s="239"/>
      <c r="M4" s="245" t="s">
        <v>4</v>
      </c>
      <c r="N4" s="242" t="s">
        <v>5</v>
      </c>
      <c r="O4" s="243">
        <f>SUM(O5:O14)</f>
        <v>18</v>
      </c>
      <c r="P4" s="243">
        <f>SUM(P5:P14)</f>
        <v>2</v>
      </c>
      <c r="Q4" s="244">
        <f>SUM(Q5:Q14)</f>
        <v>20</v>
      </c>
    </row>
    <row r="5" spans="1:17">
      <c r="A5" s="246" t="s">
        <v>503</v>
      </c>
      <c r="B5" s="247" t="s">
        <v>434</v>
      </c>
      <c r="C5" s="248">
        <v>3</v>
      </c>
      <c r="D5" s="248">
        <v>0</v>
      </c>
      <c r="E5" s="249">
        <f>C5+D5</f>
        <v>3</v>
      </c>
      <c r="F5" s="239"/>
      <c r="G5" s="250" t="s">
        <v>505</v>
      </c>
      <c r="H5" s="251" t="s">
        <v>504</v>
      </c>
      <c r="I5" s="252">
        <v>3</v>
      </c>
      <c r="J5" s="252">
        <v>0</v>
      </c>
      <c r="K5" s="253">
        <f>I5+J5</f>
        <v>3</v>
      </c>
      <c r="L5" s="239"/>
      <c r="M5" s="250"/>
      <c r="N5" s="251" t="s">
        <v>451</v>
      </c>
      <c r="O5" s="252">
        <v>1</v>
      </c>
      <c r="P5" s="252">
        <v>1</v>
      </c>
      <c r="Q5" s="249">
        <f>O5+P5</f>
        <v>2</v>
      </c>
    </row>
    <row r="6" spans="1:17">
      <c r="A6" s="246" t="s">
        <v>8</v>
      </c>
      <c r="B6" s="251" t="s">
        <v>435</v>
      </c>
      <c r="C6" s="254">
        <v>2</v>
      </c>
      <c r="D6" s="254">
        <v>0</v>
      </c>
      <c r="E6" s="253">
        <f>SUM(C6:D6)</f>
        <v>2</v>
      </c>
      <c r="F6" s="239"/>
      <c r="G6" s="250" t="s">
        <v>507</v>
      </c>
      <c r="H6" s="251" t="s">
        <v>506</v>
      </c>
      <c r="I6" s="252">
        <v>3</v>
      </c>
      <c r="J6" s="252">
        <v>0</v>
      </c>
      <c r="K6" s="253" t="s">
        <v>22</v>
      </c>
      <c r="L6" s="239"/>
      <c r="M6" s="250"/>
      <c r="N6" s="251" t="s">
        <v>514</v>
      </c>
      <c r="O6" s="252">
        <v>3</v>
      </c>
      <c r="P6" s="252">
        <v>0</v>
      </c>
      <c r="Q6" s="253">
        <f>O6+P6</f>
        <v>3</v>
      </c>
    </row>
    <row r="7" spans="1:17">
      <c r="A7" s="246" t="s">
        <v>10</v>
      </c>
      <c r="B7" s="255" t="s">
        <v>412</v>
      </c>
      <c r="C7" s="254">
        <v>2</v>
      </c>
      <c r="D7" s="254">
        <v>0</v>
      </c>
      <c r="E7" s="253">
        <f t="shared" ref="E7:E13" si="0">C7+D7</f>
        <v>2</v>
      </c>
      <c r="F7" s="239"/>
      <c r="G7" s="250" t="s">
        <v>508</v>
      </c>
      <c r="H7" s="251" t="s">
        <v>509</v>
      </c>
      <c r="I7" s="252">
        <v>3</v>
      </c>
      <c r="J7" s="252">
        <v>0</v>
      </c>
      <c r="K7" s="253" t="s">
        <v>22</v>
      </c>
      <c r="L7" s="239"/>
      <c r="M7" s="250"/>
      <c r="N7" s="256" t="s">
        <v>453</v>
      </c>
      <c r="O7" s="257">
        <v>2</v>
      </c>
      <c r="P7" s="257">
        <v>0</v>
      </c>
      <c r="Q7" s="249">
        <f>O7+P7</f>
        <v>2</v>
      </c>
    </row>
    <row r="8" spans="1:17">
      <c r="A8" s="246" t="s">
        <v>11</v>
      </c>
      <c r="B8" s="251" t="s">
        <v>436</v>
      </c>
      <c r="C8" s="254">
        <v>2</v>
      </c>
      <c r="D8" s="254">
        <v>1</v>
      </c>
      <c r="E8" s="253">
        <f t="shared" si="0"/>
        <v>3</v>
      </c>
      <c r="F8" s="239"/>
      <c r="G8" s="250" t="s">
        <v>511</v>
      </c>
      <c r="H8" s="251" t="s">
        <v>510</v>
      </c>
      <c r="I8" s="252">
        <v>3</v>
      </c>
      <c r="J8" s="252">
        <v>0</v>
      </c>
      <c r="K8" s="253" t="s">
        <v>22</v>
      </c>
      <c r="L8" s="239"/>
      <c r="M8" s="250"/>
      <c r="N8" s="251" t="s">
        <v>454</v>
      </c>
      <c r="O8" s="252">
        <v>2</v>
      </c>
      <c r="P8" s="252">
        <v>0</v>
      </c>
      <c r="Q8" s="249">
        <v>2</v>
      </c>
    </row>
    <row r="9" spans="1:17">
      <c r="A9" s="246" t="s">
        <v>13</v>
      </c>
      <c r="B9" s="251" t="s">
        <v>437</v>
      </c>
      <c r="C9" s="254">
        <v>2</v>
      </c>
      <c r="D9" s="254">
        <v>1</v>
      </c>
      <c r="E9" s="253">
        <f t="shared" si="0"/>
        <v>3</v>
      </c>
      <c r="F9" s="239"/>
      <c r="G9" s="250" t="s">
        <v>512</v>
      </c>
      <c r="H9" s="251" t="s">
        <v>513</v>
      </c>
      <c r="I9" s="252">
        <v>3</v>
      </c>
      <c r="J9" s="252">
        <v>0</v>
      </c>
      <c r="K9" s="253" t="s">
        <v>22</v>
      </c>
      <c r="L9" s="239"/>
      <c r="M9" s="250"/>
      <c r="N9" s="251" t="s">
        <v>455</v>
      </c>
      <c r="O9" s="252">
        <v>2</v>
      </c>
      <c r="P9" s="252">
        <v>0</v>
      </c>
      <c r="Q9" s="249">
        <f>SUM(O9:P9)</f>
        <v>2</v>
      </c>
    </row>
    <row r="10" spans="1:17">
      <c r="A10" s="250" t="s">
        <v>580</v>
      </c>
      <c r="B10" s="258" t="s">
        <v>421</v>
      </c>
      <c r="C10" s="254">
        <v>2</v>
      </c>
      <c r="D10" s="254">
        <v>0</v>
      </c>
      <c r="E10" s="253">
        <f t="shared" si="0"/>
        <v>2</v>
      </c>
      <c r="F10" s="239"/>
      <c r="G10" s="250" t="s">
        <v>28</v>
      </c>
      <c r="H10" s="251" t="s">
        <v>444</v>
      </c>
      <c r="I10" s="252">
        <v>2</v>
      </c>
      <c r="J10" s="252">
        <v>0</v>
      </c>
      <c r="K10" s="253">
        <f t="shared" ref="K10:K18" si="1">I10+J10</f>
        <v>2</v>
      </c>
      <c r="L10" s="239"/>
      <c r="M10" s="250"/>
      <c r="N10" s="251" t="s">
        <v>456</v>
      </c>
      <c r="O10" s="248">
        <v>2</v>
      </c>
      <c r="P10" s="248">
        <v>0</v>
      </c>
      <c r="Q10" s="249">
        <f t="shared" ref="Q10:Q14" si="2">O10+P10</f>
        <v>2</v>
      </c>
    </row>
    <row r="11" spans="1:17">
      <c r="A11" s="250" t="s">
        <v>581</v>
      </c>
      <c r="B11" s="251" t="s">
        <v>438</v>
      </c>
      <c r="C11" s="254">
        <v>1</v>
      </c>
      <c r="D11" s="254">
        <v>1</v>
      </c>
      <c r="E11" s="253">
        <f t="shared" si="0"/>
        <v>2</v>
      </c>
      <c r="F11" s="239"/>
      <c r="G11" s="250" t="s">
        <v>32</v>
      </c>
      <c r="H11" s="251" t="s">
        <v>446</v>
      </c>
      <c r="I11" s="252">
        <v>2</v>
      </c>
      <c r="J11" s="252">
        <v>0</v>
      </c>
      <c r="K11" s="249">
        <f t="shared" si="1"/>
        <v>2</v>
      </c>
      <c r="L11" s="239"/>
      <c r="M11" s="250"/>
      <c r="N11" s="251" t="s">
        <v>457</v>
      </c>
      <c r="O11" s="252">
        <v>2</v>
      </c>
      <c r="P11" s="252">
        <v>0</v>
      </c>
      <c r="Q11" s="249">
        <f t="shared" si="2"/>
        <v>2</v>
      </c>
    </row>
    <row r="12" spans="1:17">
      <c r="A12" s="250" t="s">
        <v>583</v>
      </c>
      <c r="B12" s="251" t="s">
        <v>439</v>
      </c>
      <c r="C12" s="254">
        <v>1</v>
      </c>
      <c r="D12" s="254">
        <v>1</v>
      </c>
      <c r="E12" s="253">
        <f t="shared" si="0"/>
        <v>2</v>
      </c>
      <c r="F12" s="239"/>
      <c r="G12" s="250" t="s">
        <v>26</v>
      </c>
      <c r="H12" s="251" t="s">
        <v>443</v>
      </c>
      <c r="I12" s="252">
        <v>2</v>
      </c>
      <c r="J12" s="252">
        <v>1</v>
      </c>
      <c r="K12" s="253">
        <f t="shared" si="1"/>
        <v>3</v>
      </c>
      <c r="L12" s="239"/>
      <c r="M12" s="250"/>
      <c r="N12" s="251" t="s">
        <v>458</v>
      </c>
      <c r="O12" s="252">
        <v>2</v>
      </c>
      <c r="P12" s="252">
        <v>0</v>
      </c>
      <c r="Q12" s="259">
        <f t="shared" si="2"/>
        <v>2</v>
      </c>
    </row>
    <row r="13" spans="1:17" ht="15.75" thickBot="1">
      <c r="A13" s="260" t="s">
        <v>582</v>
      </c>
      <c r="B13" s="261" t="s">
        <v>440</v>
      </c>
      <c r="C13" s="262">
        <v>1</v>
      </c>
      <c r="D13" s="262">
        <v>1</v>
      </c>
      <c r="E13" s="263">
        <f t="shared" si="0"/>
        <v>2</v>
      </c>
      <c r="F13" s="239"/>
      <c r="G13" s="250" t="s">
        <v>24</v>
      </c>
      <c r="H13" s="251" t="s">
        <v>442</v>
      </c>
      <c r="I13" s="252">
        <v>3</v>
      </c>
      <c r="J13" s="252">
        <v>0</v>
      </c>
      <c r="K13" s="249">
        <f t="shared" si="1"/>
        <v>3</v>
      </c>
      <c r="L13" s="239"/>
      <c r="M13" s="250"/>
      <c r="N13" s="251" t="s">
        <v>461</v>
      </c>
      <c r="O13" s="252">
        <v>2</v>
      </c>
      <c r="P13" s="252">
        <v>0</v>
      </c>
      <c r="Q13" s="253">
        <f t="shared" si="2"/>
        <v>2</v>
      </c>
    </row>
    <row r="14" spans="1:17" ht="16.5" thickTop="1" thickBot="1">
      <c r="A14" s="264"/>
      <c r="B14" s="264"/>
      <c r="C14" s="264"/>
      <c r="D14" s="264"/>
      <c r="E14" s="264"/>
      <c r="F14" s="239"/>
      <c r="G14" s="265"/>
      <c r="H14" s="266" t="s">
        <v>447</v>
      </c>
      <c r="I14" s="254">
        <v>2</v>
      </c>
      <c r="J14" s="252">
        <v>0</v>
      </c>
      <c r="K14" s="249">
        <f t="shared" si="1"/>
        <v>2</v>
      </c>
      <c r="L14" s="239"/>
      <c r="M14" s="260"/>
      <c r="N14" s="267" t="s">
        <v>515</v>
      </c>
      <c r="O14" s="268">
        <v>0</v>
      </c>
      <c r="P14" s="268">
        <v>1</v>
      </c>
      <c r="Q14" s="263">
        <f t="shared" si="2"/>
        <v>1</v>
      </c>
    </row>
    <row r="15" spans="1:17" ht="15.75" thickTop="1">
      <c r="A15" s="235"/>
      <c r="B15" s="235"/>
      <c r="C15" s="235"/>
      <c r="D15" s="235"/>
      <c r="E15" s="235"/>
      <c r="F15" s="235"/>
      <c r="G15" s="265"/>
      <c r="H15" s="269" t="s">
        <v>426</v>
      </c>
      <c r="I15" s="252">
        <v>2</v>
      </c>
      <c r="J15" s="252">
        <v>0</v>
      </c>
      <c r="K15" s="249">
        <f t="shared" si="1"/>
        <v>2</v>
      </c>
      <c r="L15" s="235"/>
      <c r="M15" s="235"/>
      <c r="N15" s="235"/>
      <c r="O15" s="235"/>
      <c r="P15" s="235"/>
      <c r="Q15" s="235"/>
    </row>
    <row r="16" spans="1:17">
      <c r="A16" s="235"/>
      <c r="B16" s="235"/>
      <c r="C16" s="235"/>
      <c r="D16" s="235"/>
      <c r="E16" s="235"/>
      <c r="F16" s="235"/>
      <c r="G16" s="265"/>
      <c r="H16" s="266" t="s">
        <v>450</v>
      </c>
      <c r="I16" s="252">
        <v>2</v>
      </c>
      <c r="J16" s="252">
        <v>0</v>
      </c>
      <c r="K16" s="249">
        <f t="shared" si="1"/>
        <v>2</v>
      </c>
      <c r="L16" s="235"/>
      <c r="M16" s="235"/>
      <c r="N16" s="235"/>
      <c r="O16" s="235"/>
      <c r="P16" s="235"/>
      <c r="Q16" s="235"/>
    </row>
    <row r="17" spans="1:17">
      <c r="A17" s="235"/>
      <c r="B17" s="235"/>
      <c r="C17" s="235"/>
      <c r="D17" s="235"/>
      <c r="E17" s="235"/>
      <c r="F17" s="235"/>
      <c r="G17" s="265"/>
      <c r="H17" s="266" t="s">
        <v>501</v>
      </c>
      <c r="I17" s="252">
        <v>0</v>
      </c>
      <c r="J17" s="252">
        <v>1</v>
      </c>
      <c r="K17" s="253">
        <f t="shared" si="1"/>
        <v>1</v>
      </c>
      <c r="L17" s="235"/>
      <c r="M17" s="235"/>
      <c r="N17" s="235"/>
      <c r="O17" s="235"/>
      <c r="P17" s="235"/>
      <c r="Q17" s="235"/>
    </row>
    <row r="18" spans="1:17" ht="15.75" thickBot="1">
      <c r="A18" s="235"/>
      <c r="B18" s="235"/>
      <c r="C18" s="235"/>
      <c r="D18" s="235"/>
      <c r="E18" s="235"/>
      <c r="F18" s="235"/>
      <c r="G18" s="270"/>
      <c r="H18" s="271" t="s">
        <v>448</v>
      </c>
      <c r="I18" s="272">
        <v>0</v>
      </c>
      <c r="J18" s="272">
        <v>1</v>
      </c>
      <c r="K18" s="273">
        <f t="shared" si="1"/>
        <v>1</v>
      </c>
      <c r="L18" s="235"/>
      <c r="M18" s="235"/>
      <c r="N18" s="235"/>
      <c r="O18" s="235"/>
      <c r="P18" s="235"/>
      <c r="Q18" s="235"/>
    </row>
    <row r="19" spans="1:17" ht="15.75" thickTop="1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</row>
    <row r="20" spans="1:17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</row>
    <row r="21" spans="1:17" ht="15.75" thickBot="1">
      <c r="A21" s="358" t="s">
        <v>93</v>
      </c>
      <c r="B21" s="358"/>
      <c r="C21" s="358"/>
      <c r="D21" s="358"/>
      <c r="E21" s="358"/>
      <c r="F21" s="274"/>
      <c r="G21" s="358" t="s">
        <v>502</v>
      </c>
      <c r="H21" s="358"/>
      <c r="I21" s="358"/>
      <c r="J21" s="358"/>
      <c r="K21" s="358"/>
      <c r="L21" s="274"/>
      <c r="M21" s="358" t="s">
        <v>575</v>
      </c>
      <c r="N21" s="358"/>
      <c r="O21" s="358"/>
      <c r="P21" s="358"/>
      <c r="Q21" s="358"/>
    </row>
    <row r="22" spans="1:17" ht="16.5" thickTop="1" thickBot="1">
      <c r="A22" s="359" t="s">
        <v>68</v>
      </c>
      <c r="B22" s="360"/>
      <c r="C22" s="275" t="s">
        <v>1</v>
      </c>
      <c r="D22" s="275" t="s">
        <v>2</v>
      </c>
      <c r="E22" s="238" t="s">
        <v>3</v>
      </c>
      <c r="F22" s="274"/>
      <c r="G22" s="359" t="s">
        <v>162</v>
      </c>
      <c r="H22" s="360"/>
      <c r="I22" s="275" t="s">
        <v>1</v>
      </c>
      <c r="J22" s="275" t="s">
        <v>2</v>
      </c>
      <c r="K22" s="238" t="s">
        <v>3</v>
      </c>
      <c r="L22" s="274"/>
      <c r="M22" s="240" t="s">
        <v>162</v>
      </c>
      <c r="N22" s="276"/>
      <c r="O22" s="275" t="s">
        <v>1</v>
      </c>
      <c r="P22" s="275" t="s">
        <v>2</v>
      </c>
      <c r="Q22" s="238" t="s">
        <v>3</v>
      </c>
    </row>
    <row r="23" spans="1:17" ht="16.5" thickTop="1" thickBot="1">
      <c r="A23" s="241" t="s">
        <v>4</v>
      </c>
      <c r="B23" s="242" t="s">
        <v>5</v>
      </c>
      <c r="C23" s="243">
        <f>SUM(C24:C35)</f>
        <v>19</v>
      </c>
      <c r="D23" s="243">
        <f>SUM(D24:D35)</f>
        <v>2</v>
      </c>
      <c r="E23" s="244">
        <f>SUM(E24:E35)</f>
        <v>21</v>
      </c>
      <c r="F23" s="274"/>
      <c r="G23" s="241" t="s">
        <v>4</v>
      </c>
      <c r="H23" s="242" t="s">
        <v>5</v>
      </c>
      <c r="I23" s="243">
        <f>SUM(I24:I35)</f>
        <v>21</v>
      </c>
      <c r="J23" s="243">
        <f>SUM(J24:J35)</f>
        <v>0</v>
      </c>
      <c r="K23" s="244">
        <f>SUM(K24:K35)</f>
        <v>21</v>
      </c>
      <c r="L23" s="274"/>
      <c r="M23" s="241" t="s">
        <v>4</v>
      </c>
      <c r="N23" s="242" t="s">
        <v>5</v>
      </c>
      <c r="O23" s="243">
        <f>SUM(O24:O35)</f>
        <v>21</v>
      </c>
      <c r="P23" s="243">
        <f>SUM(P24:P35)</f>
        <v>0</v>
      </c>
      <c r="Q23" s="244">
        <f>SUM(Q24:Q35)</f>
        <v>21</v>
      </c>
    </row>
    <row r="24" spans="1:17">
      <c r="A24" s="246"/>
      <c r="B24" s="277" t="s">
        <v>516</v>
      </c>
      <c r="C24" s="278">
        <v>3</v>
      </c>
      <c r="D24" s="278">
        <v>0</v>
      </c>
      <c r="E24" s="279">
        <f>C24+D24</f>
        <v>3</v>
      </c>
      <c r="F24" s="274"/>
      <c r="G24" s="280"/>
      <c r="H24" s="277" t="s">
        <v>516</v>
      </c>
      <c r="I24" s="278">
        <v>3</v>
      </c>
      <c r="J24" s="278">
        <v>0</v>
      </c>
      <c r="K24" s="279">
        <f>I24+J24</f>
        <v>3</v>
      </c>
      <c r="L24" s="274"/>
      <c r="M24" s="246"/>
      <c r="N24" s="277" t="s">
        <v>516</v>
      </c>
      <c r="O24" s="278">
        <v>3</v>
      </c>
      <c r="P24" s="278">
        <v>0</v>
      </c>
      <c r="Q24" s="279">
        <f>O24+P24</f>
        <v>3</v>
      </c>
    </row>
    <row r="25" spans="1:17">
      <c r="A25" s="250"/>
      <c r="B25" s="281" t="s">
        <v>464</v>
      </c>
      <c r="C25" s="282">
        <v>2</v>
      </c>
      <c r="D25" s="278">
        <v>0</v>
      </c>
      <c r="E25" s="279">
        <v>2</v>
      </c>
      <c r="F25" s="274"/>
      <c r="G25" s="250"/>
      <c r="H25" s="281" t="s">
        <v>464</v>
      </c>
      <c r="I25" s="282">
        <v>2</v>
      </c>
      <c r="J25" s="278">
        <v>0</v>
      </c>
      <c r="K25" s="279">
        <v>2</v>
      </c>
      <c r="L25" s="274"/>
      <c r="M25" s="250"/>
      <c r="N25" s="281" t="s">
        <v>464</v>
      </c>
      <c r="O25" s="282">
        <v>2</v>
      </c>
      <c r="P25" s="278">
        <v>0</v>
      </c>
      <c r="Q25" s="279">
        <v>2</v>
      </c>
    </row>
    <row r="26" spans="1:17">
      <c r="A26" s="250"/>
      <c r="B26" s="283" t="s">
        <v>459</v>
      </c>
      <c r="C26" s="284">
        <v>2</v>
      </c>
      <c r="D26" s="284">
        <v>0</v>
      </c>
      <c r="E26" s="285">
        <f t="shared" ref="E26:E30" si="3">SUM(C26:D26)</f>
        <v>2</v>
      </c>
      <c r="F26" s="274"/>
      <c r="G26" s="250"/>
      <c r="H26" s="283" t="s">
        <v>459</v>
      </c>
      <c r="I26" s="284">
        <v>2</v>
      </c>
      <c r="J26" s="284">
        <v>0</v>
      </c>
      <c r="K26" s="285">
        <f t="shared" ref="K26:K28" si="4">SUM(I26:J26)</f>
        <v>2</v>
      </c>
      <c r="L26" s="274"/>
      <c r="M26" s="250"/>
      <c r="N26" s="283" t="s">
        <v>459</v>
      </c>
      <c r="O26" s="284">
        <v>2</v>
      </c>
      <c r="P26" s="284">
        <v>0</v>
      </c>
      <c r="Q26" s="285">
        <f t="shared" ref="Q26:Q29" si="5">SUM(O26:P26)</f>
        <v>2</v>
      </c>
    </row>
    <row r="27" spans="1:17">
      <c r="A27" s="250"/>
      <c r="B27" s="283" t="s">
        <v>478</v>
      </c>
      <c r="C27" s="284">
        <v>2</v>
      </c>
      <c r="D27" s="284">
        <v>0</v>
      </c>
      <c r="E27" s="285">
        <f t="shared" si="3"/>
        <v>2</v>
      </c>
      <c r="F27" s="274"/>
      <c r="G27" s="250"/>
      <c r="H27" s="283" t="s">
        <v>478</v>
      </c>
      <c r="I27" s="284">
        <v>2</v>
      </c>
      <c r="J27" s="284">
        <v>0</v>
      </c>
      <c r="K27" s="285">
        <f t="shared" si="4"/>
        <v>2</v>
      </c>
      <c r="L27" s="274"/>
      <c r="M27" s="250"/>
      <c r="N27" s="283" t="s">
        <v>478</v>
      </c>
      <c r="O27" s="284">
        <v>2</v>
      </c>
      <c r="P27" s="284">
        <v>0</v>
      </c>
      <c r="Q27" s="285">
        <f t="shared" si="5"/>
        <v>2</v>
      </c>
    </row>
    <row r="28" spans="1:17">
      <c r="A28" s="246"/>
      <c r="B28" s="281" t="s">
        <v>466</v>
      </c>
      <c r="C28" s="282">
        <v>0</v>
      </c>
      <c r="D28" s="278">
        <v>1</v>
      </c>
      <c r="E28" s="279">
        <f t="shared" si="3"/>
        <v>1</v>
      </c>
      <c r="F28" s="274"/>
      <c r="G28" s="250"/>
      <c r="H28" s="281" t="s">
        <v>466</v>
      </c>
      <c r="I28" s="282">
        <v>1</v>
      </c>
      <c r="J28" s="278">
        <v>0</v>
      </c>
      <c r="K28" s="279">
        <f t="shared" si="4"/>
        <v>1</v>
      </c>
      <c r="L28" s="274"/>
      <c r="M28" s="246"/>
      <c r="N28" s="281" t="s">
        <v>466</v>
      </c>
      <c r="O28" s="282">
        <v>1</v>
      </c>
      <c r="P28" s="278">
        <v>0</v>
      </c>
      <c r="Q28" s="279">
        <f t="shared" si="5"/>
        <v>1</v>
      </c>
    </row>
    <row r="29" spans="1:17">
      <c r="A29" s="250"/>
      <c r="B29" s="286" t="s">
        <v>517</v>
      </c>
      <c r="C29" s="248">
        <v>2</v>
      </c>
      <c r="D29" s="254">
        <v>0</v>
      </c>
      <c r="E29" s="253">
        <f t="shared" si="3"/>
        <v>2</v>
      </c>
      <c r="F29" s="274"/>
      <c r="G29" s="250"/>
      <c r="H29" s="251" t="s">
        <v>482</v>
      </c>
      <c r="I29" s="252">
        <v>2</v>
      </c>
      <c r="J29" s="252">
        <v>0</v>
      </c>
      <c r="K29" s="249">
        <f>SUM(I29:J29)</f>
        <v>2</v>
      </c>
      <c r="L29" s="274"/>
      <c r="M29" s="250"/>
      <c r="N29" s="286" t="s">
        <v>517</v>
      </c>
      <c r="O29" s="248">
        <v>2</v>
      </c>
      <c r="P29" s="254">
        <v>0</v>
      </c>
      <c r="Q29" s="253">
        <f t="shared" si="5"/>
        <v>2</v>
      </c>
    </row>
    <row r="30" spans="1:17">
      <c r="A30" s="250"/>
      <c r="B30" s="251" t="s">
        <v>518</v>
      </c>
      <c r="C30" s="254">
        <v>2</v>
      </c>
      <c r="D30" s="254">
        <v>0</v>
      </c>
      <c r="E30" s="253">
        <f t="shared" si="3"/>
        <v>2</v>
      </c>
      <c r="F30" s="274"/>
      <c r="G30" s="287"/>
      <c r="H30" s="251" t="s">
        <v>520</v>
      </c>
      <c r="I30" s="252">
        <v>2</v>
      </c>
      <c r="J30" s="288">
        <v>0</v>
      </c>
      <c r="K30" s="289">
        <v>2</v>
      </c>
      <c r="L30" s="274"/>
      <c r="M30" s="287"/>
      <c r="N30" s="251" t="s">
        <v>520</v>
      </c>
      <c r="O30" s="252">
        <v>2</v>
      </c>
      <c r="P30" s="252">
        <v>0</v>
      </c>
      <c r="Q30" s="249">
        <f>SUM(O30:P30)</f>
        <v>2</v>
      </c>
    </row>
    <row r="31" spans="1:17">
      <c r="A31" s="250"/>
      <c r="B31" s="290" t="s">
        <v>631</v>
      </c>
      <c r="C31" s="254">
        <v>2</v>
      </c>
      <c r="D31" s="254">
        <v>0</v>
      </c>
      <c r="E31" s="253">
        <f>SUM(C31:D31)</f>
        <v>2</v>
      </c>
      <c r="F31" s="274"/>
      <c r="G31" s="250"/>
      <c r="H31" s="291" t="s">
        <v>521</v>
      </c>
      <c r="I31" s="288">
        <v>2</v>
      </c>
      <c r="J31" s="252">
        <v>0</v>
      </c>
      <c r="K31" s="249">
        <f>SUM(I31:J31)</f>
        <v>2</v>
      </c>
      <c r="L31" s="274"/>
      <c r="M31" s="287"/>
      <c r="N31" s="291" t="s">
        <v>521</v>
      </c>
      <c r="O31" s="288">
        <v>2</v>
      </c>
      <c r="P31" s="252">
        <v>0</v>
      </c>
      <c r="Q31" s="249">
        <f>SUM(O31:P31)</f>
        <v>2</v>
      </c>
    </row>
    <row r="32" spans="1:17">
      <c r="A32" s="250"/>
      <c r="B32" s="251" t="s">
        <v>576</v>
      </c>
      <c r="C32" s="254">
        <v>2</v>
      </c>
      <c r="D32" s="254">
        <v>0</v>
      </c>
      <c r="E32" s="253">
        <f>C32+D32</f>
        <v>2</v>
      </c>
      <c r="F32" s="274"/>
      <c r="G32" s="250"/>
      <c r="H32" s="251" t="s">
        <v>522</v>
      </c>
      <c r="I32" s="252">
        <v>2</v>
      </c>
      <c r="J32" s="252">
        <v>0</v>
      </c>
      <c r="K32" s="253">
        <f>SUM(I32:J32)</f>
        <v>2</v>
      </c>
      <c r="L32" s="274"/>
      <c r="M32" s="287"/>
      <c r="N32" s="292" t="s">
        <v>579</v>
      </c>
      <c r="O32" s="293">
        <v>2</v>
      </c>
      <c r="P32" s="293">
        <v>0</v>
      </c>
      <c r="Q32" s="289">
        <f>O32+P32</f>
        <v>2</v>
      </c>
    </row>
    <row r="33" spans="1:17">
      <c r="A33" s="287"/>
      <c r="B33" s="251" t="s">
        <v>519</v>
      </c>
      <c r="C33" s="254">
        <v>2</v>
      </c>
      <c r="D33" s="293">
        <v>0</v>
      </c>
      <c r="E33" s="253">
        <f>C33+D33</f>
        <v>2</v>
      </c>
      <c r="F33" s="274"/>
      <c r="G33" s="250"/>
      <c r="H33" s="251" t="s">
        <v>524</v>
      </c>
      <c r="I33" s="252">
        <v>2</v>
      </c>
      <c r="J33" s="294">
        <v>0</v>
      </c>
      <c r="K33" s="253">
        <f>SUM(I33:J33)</f>
        <v>2</v>
      </c>
      <c r="L33" s="274"/>
      <c r="M33" s="287"/>
      <c r="N33" s="295" t="s">
        <v>586</v>
      </c>
      <c r="O33" s="293">
        <v>2</v>
      </c>
      <c r="P33" s="293">
        <v>0</v>
      </c>
      <c r="Q33" s="289">
        <f>O33+P33</f>
        <v>2</v>
      </c>
    </row>
    <row r="34" spans="1:17" ht="15.75" thickBot="1">
      <c r="A34" s="260"/>
      <c r="B34" s="267" t="s">
        <v>577</v>
      </c>
      <c r="C34" s="262">
        <v>0</v>
      </c>
      <c r="D34" s="262">
        <v>1</v>
      </c>
      <c r="E34" s="263">
        <f>+SUM(C34:D34)</f>
        <v>1</v>
      </c>
      <c r="F34" s="274"/>
      <c r="G34" s="260"/>
      <c r="H34" s="281" t="s">
        <v>585</v>
      </c>
      <c r="I34" s="257">
        <v>1</v>
      </c>
      <c r="J34" s="252">
        <v>0</v>
      </c>
      <c r="K34" s="253">
        <f>SUM(I34:J34)</f>
        <v>1</v>
      </c>
      <c r="L34" s="274"/>
      <c r="M34" s="296"/>
      <c r="N34" s="297" t="s">
        <v>585</v>
      </c>
      <c r="O34" s="268">
        <v>1</v>
      </c>
      <c r="P34" s="268">
        <v>0</v>
      </c>
      <c r="Q34" s="263">
        <f>SUM(O34:P34)</f>
        <v>1</v>
      </c>
    </row>
    <row r="35" spans="1:17" ht="15.75" thickTop="1">
      <c r="A35" s="274"/>
      <c r="B35" s="274"/>
      <c r="C35" s="274"/>
      <c r="D35" s="274"/>
      <c r="E35" s="274"/>
      <c r="F35" s="274"/>
      <c r="G35" s="298" t="s">
        <v>22</v>
      </c>
      <c r="H35" s="299" t="s">
        <v>22</v>
      </c>
      <c r="I35" s="298" t="s">
        <v>22</v>
      </c>
      <c r="J35" s="298" t="s">
        <v>177</v>
      </c>
      <c r="K35" s="298" t="s">
        <v>22</v>
      </c>
      <c r="L35" s="274"/>
      <c r="M35" s="300"/>
      <c r="N35" s="264"/>
      <c r="O35" s="300"/>
      <c r="P35" s="300"/>
      <c r="Q35" s="300"/>
    </row>
    <row r="36" spans="1:17">
      <c r="A36" s="274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301"/>
      <c r="N36" s="301"/>
      <c r="O36" s="301"/>
      <c r="P36" s="301"/>
      <c r="Q36" s="301"/>
    </row>
    <row r="37" spans="1:17" ht="15.75" thickBot="1">
      <c r="A37" s="358" t="s">
        <v>93</v>
      </c>
      <c r="B37" s="358"/>
      <c r="C37" s="358"/>
      <c r="D37" s="358"/>
      <c r="E37" s="358"/>
      <c r="F37" s="274"/>
      <c r="G37" s="358" t="s">
        <v>502</v>
      </c>
      <c r="H37" s="358"/>
      <c r="I37" s="358"/>
      <c r="J37" s="358"/>
      <c r="K37" s="358"/>
      <c r="L37" s="274"/>
      <c r="M37" s="358" t="s">
        <v>575</v>
      </c>
      <c r="N37" s="358"/>
      <c r="O37" s="358"/>
      <c r="P37" s="358"/>
      <c r="Q37" s="358"/>
    </row>
    <row r="38" spans="1:17" ht="16.5" thickTop="1" thickBot="1">
      <c r="A38" s="359" t="s">
        <v>94</v>
      </c>
      <c r="B38" s="360"/>
      <c r="C38" s="238" t="s">
        <v>1</v>
      </c>
      <c r="D38" s="238" t="s">
        <v>2</v>
      </c>
      <c r="E38" s="238" t="s">
        <v>3</v>
      </c>
      <c r="F38" s="274"/>
      <c r="G38" s="359" t="s">
        <v>94</v>
      </c>
      <c r="H38" s="360"/>
      <c r="I38" s="238" t="s">
        <v>1</v>
      </c>
      <c r="J38" s="238" t="s">
        <v>2</v>
      </c>
      <c r="K38" s="238" t="s">
        <v>3</v>
      </c>
      <c r="L38" s="274"/>
      <c r="M38" s="240" t="s">
        <v>94</v>
      </c>
      <c r="N38" s="240"/>
      <c r="O38" s="238" t="s">
        <v>1</v>
      </c>
      <c r="P38" s="238" t="s">
        <v>2</v>
      </c>
      <c r="Q38" s="238" t="s">
        <v>3</v>
      </c>
    </row>
    <row r="39" spans="1:17" ht="16.5" thickTop="1" thickBot="1">
      <c r="A39" s="241" t="s">
        <v>4</v>
      </c>
      <c r="B39" s="242" t="s">
        <v>5</v>
      </c>
      <c r="C39" s="243">
        <f>SUM(C40:C50)</f>
        <v>20</v>
      </c>
      <c r="D39" s="243">
        <f>SUM(D40:D50)</f>
        <v>0</v>
      </c>
      <c r="E39" s="244">
        <f>SUM(E40:E51)</f>
        <v>21</v>
      </c>
      <c r="F39" s="274"/>
      <c r="G39" s="241" t="s">
        <v>4</v>
      </c>
      <c r="H39" s="242" t="s">
        <v>5</v>
      </c>
      <c r="I39" s="243">
        <f>SUM(I40:I49)</f>
        <v>18</v>
      </c>
      <c r="J39" s="243">
        <f>SUM(J40:J49)</f>
        <v>0</v>
      </c>
      <c r="K39" s="244">
        <f>SUM(K40:K50)</f>
        <v>19</v>
      </c>
      <c r="L39" s="274"/>
      <c r="M39" s="241" t="s">
        <v>4</v>
      </c>
      <c r="N39" s="242" t="s">
        <v>5</v>
      </c>
      <c r="O39" s="243">
        <f>SUM(O40:O51)</f>
        <v>17</v>
      </c>
      <c r="P39" s="243">
        <f>SUM(P40:P51)</f>
        <v>2</v>
      </c>
      <c r="Q39" s="244">
        <f>SUM(Q40:Q51)</f>
        <v>19</v>
      </c>
    </row>
    <row r="40" spans="1:17">
      <c r="A40" s="302"/>
      <c r="B40" s="303" t="s">
        <v>525</v>
      </c>
      <c r="C40" s="304">
        <v>2</v>
      </c>
      <c r="D40" s="282">
        <v>0</v>
      </c>
      <c r="E40" s="285">
        <f>C40+D40</f>
        <v>2</v>
      </c>
      <c r="F40" s="235"/>
      <c r="G40" s="250" t="s">
        <v>22</v>
      </c>
      <c r="H40" s="303" t="s">
        <v>525</v>
      </c>
      <c r="I40" s="305">
        <v>2</v>
      </c>
      <c r="J40" s="282">
        <v>0</v>
      </c>
      <c r="K40" s="285">
        <f t="shared" ref="K40:K41" si="6">I40+J40</f>
        <v>2</v>
      </c>
      <c r="L40" s="235"/>
      <c r="M40" s="250" t="s">
        <v>22</v>
      </c>
      <c r="N40" s="303" t="s">
        <v>525</v>
      </c>
      <c r="O40" s="306">
        <v>2</v>
      </c>
      <c r="P40" s="252">
        <v>0</v>
      </c>
      <c r="Q40" s="253">
        <f t="shared" ref="Q40:Q41" si="7">O40+P40</f>
        <v>2</v>
      </c>
    </row>
    <row r="41" spans="1:17">
      <c r="A41" s="302"/>
      <c r="B41" s="307" t="s">
        <v>526</v>
      </c>
      <c r="C41" s="284">
        <v>1</v>
      </c>
      <c r="D41" s="282">
        <v>0</v>
      </c>
      <c r="E41" s="285">
        <f>C41+D41</f>
        <v>1</v>
      </c>
      <c r="F41" s="235"/>
      <c r="G41" s="250" t="s">
        <v>22</v>
      </c>
      <c r="H41" s="307" t="s">
        <v>526</v>
      </c>
      <c r="I41" s="284">
        <v>1</v>
      </c>
      <c r="J41" s="282">
        <v>0</v>
      </c>
      <c r="K41" s="285">
        <f t="shared" si="6"/>
        <v>1</v>
      </c>
      <c r="L41" s="235"/>
      <c r="M41" s="250" t="s">
        <v>22</v>
      </c>
      <c r="N41" s="307" t="s">
        <v>526</v>
      </c>
      <c r="O41" s="254">
        <v>1</v>
      </c>
      <c r="P41" s="252">
        <v>0</v>
      </c>
      <c r="Q41" s="253">
        <f t="shared" si="7"/>
        <v>1</v>
      </c>
    </row>
    <row r="42" spans="1:17">
      <c r="A42" s="308"/>
      <c r="B42" s="281" t="s">
        <v>534</v>
      </c>
      <c r="C42" s="254">
        <v>2</v>
      </c>
      <c r="D42" s="254">
        <v>0</v>
      </c>
      <c r="E42" s="253">
        <f>SUM(C42:D42)</f>
        <v>2</v>
      </c>
      <c r="F42" s="235"/>
      <c r="G42" s="250"/>
      <c r="H42" s="251" t="s">
        <v>484</v>
      </c>
      <c r="I42" s="252">
        <v>2</v>
      </c>
      <c r="J42" s="254">
        <v>0</v>
      </c>
      <c r="K42" s="253">
        <f>I42+J42</f>
        <v>2</v>
      </c>
      <c r="L42" s="235"/>
      <c r="M42" s="309" t="s">
        <v>22</v>
      </c>
      <c r="N42" s="281" t="s">
        <v>534</v>
      </c>
      <c r="O42" s="252">
        <v>2</v>
      </c>
      <c r="P42" s="252">
        <v>0</v>
      </c>
      <c r="Q42" s="249">
        <f>O42+P42</f>
        <v>2</v>
      </c>
    </row>
    <row r="43" spans="1:17">
      <c r="A43" s="250"/>
      <c r="B43" s="281" t="s">
        <v>590</v>
      </c>
      <c r="C43" s="254">
        <v>2</v>
      </c>
      <c r="D43" s="254">
        <v>0</v>
      </c>
      <c r="E43" s="253">
        <f>SUM(C43:D43)</f>
        <v>2</v>
      </c>
      <c r="F43" s="235"/>
      <c r="G43" s="250"/>
      <c r="H43" s="251" t="s">
        <v>541</v>
      </c>
      <c r="I43" s="254">
        <v>2</v>
      </c>
      <c r="J43" s="252">
        <v>0</v>
      </c>
      <c r="K43" s="253">
        <f>SUM(I43:J43)</f>
        <v>2</v>
      </c>
      <c r="L43" s="235"/>
      <c r="M43" s="246"/>
      <c r="N43" s="281" t="s">
        <v>590</v>
      </c>
      <c r="O43" s="254">
        <v>0</v>
      </c>
      <c r="P43" s="254">
        <v>1</v>
      </c>
      <c r="Q43" s="253">
        <f>SUM(O43:P43)</f>
        <v>1</v>
      </c>
    </row>
    <row r="44" spans="1:17">
      <c r="A44" s="250"/>
      <c r="B44" s="251" t="s">
        <v>530</v>
      </c>
      <c r="C44" s="254">
        <v>2</v>
      </c>
      <c r="D44" s="254">
        <v>0</v>
      </c>
      <c r="E44" s="253">
        <f>+SUM(C44:D44)</f>
        <v>2</v>
      </c>
      <c r="F44" s="235"/>
      <c r="G44" s="250"/>
      <c r="H44" s="310" t="s">
        <v>537</v>
      </c>
      <c r="I44" s="252">
        <v>2</v>
      </c>
      <c r="J44" s="252">
        <v>0</v>
      </c>
      <c r="K44" s="249">
        <f>SUM(I44:J44)</f>
        <v>2</v>
      </c>
      <c r="L44" s="235"/>
      <c r="M44" s="250"/>
      <c r="N44" s="310" t="s">
        <v>537</v>
      </c>
      <c r="O44" s="252">
        <v>2</v>
      </c>
      <c r="P44" s="252">
        <v>0</v>
      </c>
      <c r="Q44" s="253">
        <f>P44+O44</f>
        <v>2</v>
      </c>
    </row>
    <row r="45" spans="1:17">
      <c r="A45" s="250"/>
      <c r="B45" s="251" t="s">
        <v>531</v>
      </c>
      <c r="C45" s="254">
        <v>2</v>
      </c>
      <c r="D45" s="254">
        <v>0</v>
      </c>
      <c r="E45" s="253">
        <f>+SUM(C45:D45)</f>
        <v>2</v>
      </c>
      <c r="F45" s="235"/>
      <c r="G45" s="250"/>
      <c r="H45" s="281" t="s">
        <v>536</v>
      </c>
      <c r="I45" s="252">
        <v>2</v>
      </c>
      <c r="J45" s="252">
        <v>0</v>
      </c>
      <c r="K45" s="253">
        <f>SUM(I45:J45)</f>
        <v>2</v>
      </c>
      <c r="L45" s="235"/>
      <c r="M45" s="246"/>
      <c r="N45" s="281" t="s">
        <v>536</v>
      </c>
      <c r="O45" s="254">
        <v>2</v>
      </c>
      <c r="P45" s="252">
        <v>0</v>
      </c>
      <c r="Q45" s="253">
        <f>SUM(O45:P45)</f>
        <v>2</v>
      </c>
    </row>
    <row r="46" spans="1:17">
      <c r="A46" s="250"/>
      <c r="B46" s="251" t="s">
        <v>532</v>
      </c>
      <c r="C46" s="254">
        <v>2</v>
      </c>
      <c r="D46" s="254">
        <v>0</v>
      </c>
      <c r="E46" s="253">
        <f>+SUM(C46:D46)</f>
        <v>2</v>
      </c>
      <c r="F46" s="235"/>
      <c r="G46" s="250"/>
      <c r="H46" s="251" t="s">
        <v>538</v>
      </c>
      <c r="I46" s="252">
        <v>2</v>
      </c>
      <c r="J46" s="252">
        <v>0</v>
      </c>
      <c r="K46" s="249">
        <f>I46+J46</f>
        <v>2</v>
      </c>
      <c r="L46" s="235"/>
      <c r="M46" s="302"/>
      <c r="N46" s="311" t="s">
        <v>587</v>
      </c>
      <c r="O46" s="312">
        <v>2</v>
      </c>
      <c r="P46" s="312">
        <v>0</v>
      </c>
      <c r="Q46" s="249">
        <f>O46+P46</f>
        <v>2</v>
      </c>
    </row>
    <row r="47" spans="1:17">
      <c r="A47" s="250"/>
      <c r="B47" s="251" t="s">
        <v>533</v>
      </c>
      <c r="C47" s="254">
        <v>2</v>
      </c>
      <c r="D47" s="254">
        <v>0</v>
      </c>
      <c r="E47" s="253">
        <f>+SUM(C47:D47)</f>
        <v>2</v>
      </c>
      <c r="F47" s="235"/>
      <c r="G47" s="250"/>
      <c r="H47" s="281" t="s">
        <v>539</v>
      </c>
      <c r="I47" s="252">
        <v>2</v>
      </c>
      <c r="J47" s="252">
        <v>0</v>
      </c>
      <c r="K47" s="249">
        <f>SUM(I47:J47)</f>
        <v>2</v>
      </c>
      <c r="L47" s="235"/>
      <c r="M47" s="302"/>
      <c r="N47" s="281" t="s">
        <v>539</v>
      </c>
      <c r="O47" s="257">
        <v>2</v>
      </c>
      <c r="P47" s="257">
        <v>1</v>
      </c>
      <c r="Q47" s="249">
        <f>O47+P47</f>
        <v>3</v>
      </c>
    </row>
    <row r="48" spans="1:17">
      <c r="A48" s="250"/>
      <c r="B48" s="251" t="s">
        <v>528</v>
      </c>
      <c r="C48" s="254">
        <v>2</v>
      </c>
      <c r="D48" s="254">
        <v>0</v>
      </c>
      <c r="E48" s="253">
        <f>+SUM(C48:D48)</f>
        <v>2</v>
      </c>
      <c r="F48" s="235"/>
      <c r="G48" s="250"/>
      <c r="H48" s="251" t="s">
        <v>540</v>
      </c>
      <c r="I48" s="252">
        <v>2</v>
      </c>
      <c r="J48" s="252">
        <v>0</v>
      </c>
      <c r="K48" s="253">
        <f>SUM(I48:J48)</f>
        <v>2</v>
      </c>
      <c r="L48" s="235"/>
      <c r="M48" s="302"/>
      <c r="N48" s="313" t="s">
        <v>592</v>
      </c>
      <c r="O48" s="252">
        <v>2</v>
      </c>
      <c r="P48" s="252">
        <v>0</v>
      </c>
      <c r="Q48" s="253">
        <f>O48+P48</f>
        <v>2</v>
      </c>
    </row>
    <row r="49" spans="1:17" ht="15.75" thickBot="1">
      <c r="A49" s="250"/>
      <c r="B49" s="251" t="s">
        <v>529</v>
      </c>
      <c r="C49" s="254">
        <v>2</v>
      </c>
      <c r="D49" s="254">
        <v>0</v>
      </c>
      <c r="E49" s="253">
        <f>SUM(C49:D49)</f>
        <v>2</v>
      </c>
      <c r="F49" s="235"/>
      <c r="G49" s="246"/>
      <c r="H49" s="314" t="s">
        <v>497</v>
      </c>
      <c r="I49" s="257">
        <v>1</v>
      </c>
      <c r="J49" s="252">
        <v>0</v>
      </c>
      <c r="K49" s="253">
        <f>SUM(I49:J49)</f>
        <v>1</v>
      </c>
      <c r="L49" s="235"/>
      <c r="M49" s="315"/>
      <c r="N49" s="267" t="s">
        <v>591</v>
      </c>
      <c r="O49" s="268">
        <v>2</v>
      </c>
      <c r="P49" s="268">
        <v>0</v>
      </c>
      <c r="Q49" s="263">
        <f>SUM(O49:P49)</f>
        <v>2</v>
      </c>
    </row>
    <row r="50" spans="1:17" ht="16.5" thickTop="1" thickBot="1">
      <c r="A50" s="250"/>
      <c r="B50" s="251" t="s">
        <v>535</v>
      </c>
      <c r="C50" s="254">
        <v>1</v>
      </c>
      <c r="D50" s="254">
        <v>0</v>
      </c>
      <c r="E50" s="253">
        <f>C50+D50</f>
        <v>1</v>
      </c>
      <c r="F50" s="235"/>
      <c r="G50" s="260"/>
      <c r="H50" s="316" t="s">
        <v>483</v>
      </c>
      <c r="I50" s="268">
        <v>1</v>
      </c>
      <c r="J50" s="268">
        <v>0</v>
      </c>
      <c r="K50" s="263">
        <f>I50+J50</f>
        <v>1</v>
      </c>
      <c r="L50" s="235"/>
      <c r="M50" s="301"/>
      <c r="N50" s="301"/>
      <c r="O50" s="301"/>
      <c r="P50" s="301"/>
      <c r="Q50" s="301"/>
    </row>
    <row r="51" spans="1:17" ht="16.5" thickTop="1" thickBot="1">
      <c r="A51" s="317"/>
      <c r="B51" s="318" t="s">
        <v>527</v>
      </c>
      <c r="C51" s="319">
        <v>1</v>
      </c>
      <c r="D51" s="319">
        <v>0</v>
      </c>
      <c r="E51" s="273">
        <f>C51+D51</f>
        <v>1</v>
      </c>
      <c r="F51" s="235"/>
      <c r="G51" s="301"/>
      <c r="H51" s="301"/>
      <c r="I51" s="301"/>
      <c r="J51" s="301"/>
      <c r="K51" s="301"/>
      <c r="L51" s="235"/>
      <c r="M51" s="301"/>
      <c r="N51" s="264" t="s">
        <v>22</v>
      </c>
      <c r="O51" s="301"/>
      <c r="P51" s="301"/>
      <c r="Q51" s="301"/>
    </row>
    <row r="52" spans="1:17" ht="15.75" thickTop="1">
      <c r="A52" s="301"/>
      <c r="B52" s="301"/>
      <c r="C52" s="301"/>
      <c r="D52" s="301"/>
      <c r="E52" s="301"/>
      <c r="F52" s="274"/>
      <c r="G52" s="301"/>
      <c r="H52" s="264"/>
      <c r="I52" s="301"/>
      <c r="J52" s="301"/>
      <c r="K52" s="301"/>
      <c r="L52" s="274"/>
      <c r="M52" s="301"/>
      <c r="N52" s="301"/>
      <c r="O52" s="301"/>
      <c r="P52" s="301"/>
      <c r="Q52" s="301"/>
    </row>
    <row r="53" spans="1:17" ht="15.75" thickBot="1">
      <c r="A53" s="358" t="s">
        <v>93</v>
      </c>
      <c r="B53" s="358"/>
      <c r="C53" s="358"/>
      <c r="D53" s="358"/>
      <c r="E53" s="358"/>
      <c r="F53" s="274"/>
      <c r="G53" s="358" t="s">
        <v>502</v>
      </c>
      <c r="H53" s="358"/>
      <c r="I53" s="358"/>
      <c r="J53" s="358"/>
      <c r="K53" s="358"/>
      <c r="L53" s="274"/>
      <c r="M53" s="358" t="s">
        <v>575</v>
      </c>
      <c r="N53" s="358"/>
      <c r="O53" s="358"/>
      <c r="P53" s="358"/>
      <c r="Q53" s="358"/>
    </row>
    <row r="54" spans="1:17" ht="16.5" thickTop="1" thickBot="1">
      <c r="A54" s="240" t="s">
        <v>118</v>
      </c>
      <c r="B54" s="240"/>
      <c r="C54" s="238" t="s">
        <v>1</v>
      </c>
      <c r="D54" s="238" t="s">
        <v>2</v>
      </c>
      <c r="E54" s="238" t="s">
        <v>3</v>
      </c>
      <c r="F54" s="274"/>
      <c r="G54" s="236" t="s">
        <v>194</v>
      </c>
      <c r="H54" s="276"/>
      <c r="I54" s="238" t="s">
        <v>1</v>
      </c>
      <c r="J54" s="238" t="s">
        <v>2</v>
      </c>
      <c r="K54" s="238" t="s">
        <v>3</v>
      </c>
      <c r="L54" s="274"/>
      <c r="M54" s="240" t="s">
        <v>194</v>
      </c>
      <c r="N54" s="240"/>
      <c r="O54" s="238" t="s">
        <v>1</v>
      </c>
      <c r="P54" s="238" t="s">
        <v>2</v>
      </c>
      <c r="Q54" s="238" t="s">
        <v>3</v>
      </c>
    </row>
    <row r="55" spans="1:17" ht="16.5" thickTop="1" thickBot="1">
      <c r="A55" s="241" t="s">
        <v>4</v>
      </c>
      <c r="B55" s="242" t="s">
        <v>5</v>
      </c>
      <c r="C55" s="243">
        <f>SUM(C56:C66)</f>
        <v>17</v>
      </c>
      <c r="D55" s="243">
        <f>SUM(D56:D66)</f>
        <v>2</v>
      </c>
      <c r="E55" s="244">
        <f>SUM(E56:E66)</f>
        <v>19</v>
      </c>
      <c r="F55" s="274"/>
      <c r="G55" s="241" t="s">
        <v>4</v>
      </c>
      <c r="H55" s="242" t="s">
        <v>5</v>
      </c>
      <c r="I55" s="243">
        <f>SUM(I56:I66)</f>
        <v>18</v>
      </c>
      <c r="J55" s="243">
        <f>SUM(J56:J66)</f>
        <v>0</v>
      </c>
      <c r="K55" s="244">
        <f>SUM(K56:K66)</f>
        <v>18</v>
      </c>
      <c r="L55" s="274"/>
      <c r="M55" s="241" t="s">
        <v>4</v>
      </c>
      <c r="N55" s="242" t="s">
        <v>5</v>
      </c>
      <c r="O55" s="243">
        <f>SUM(O56:O66)</f>
        <v>14</v>
      </c>
      <c r="P55" s="243">
        <f>SUM(P56:P66)</f>
        <v>6</v>
      </c>
      <c r="Q55" s="244">
        <f>SUM(Q56:Q66)</f>
        <v>20</v>
      </c>
    </row>
    <row r="56" spans="1:17">
      <c r="A56" s="250"/>
      <c r="B56" s="281" t="s">
        <v>552</v>
      </c>
      <c r="C56" s="254">
        <v>2</v>
      </c>
      <c r="D56" s="254">
        <v>0</v>
      </c>
      <c r="E56" s="253">
        <f>+SUM(C56:D56)</f>
        <v>2</v>
      </c>
      <c r="F56" s="274"/>
      <c r="G56" s="250"/>
      <c r="H56" s="251" t="s">
        <v>542</v>
      </c>
      <c r="I56" s="252">
        <v>2</v>
      </c>
      <c r="J56" s="252">
        <v>0</v>
      </c>
      <c r="K56" s="249">
        <f>I56+J56</f>
        <v>2</v>
      </c>
      <c r="L56" s="274"/>
      <c r="M56" s="250"/>
      <c r="N56" s="281" t="s">
        <v>552</v>
      </c>
      <c r="O56" s="254">
        <v>2</v>
      </c>
      <c r="P56" s="254">
        <v>0</v>
      </c>
      <c r="Q56" s="253">
        <f>+SUM(O56:P56)</f>
        <v>2</v>
      </c>
    </row>
    <row r="57" spans="1:17">
      <c r="A57" s="250"/>
      <c r="B57" s="251" t="s">
        <v>553</v>
      </c>
      <c r="C57" s="254">
        <v>2</v>
      </c>
      <c r="D57" s="254">
        <v>0</v>
      </c>
      <c r="E57" s="253">
        <f>SUM(C57:D57)</f>
        <v>2</v>
      </c>
      <c r="F57" s="274"/>
      <c r="G57" s="250"/>
      <c r="H57" s="251" t="s">
        <v>543</v>
      </c>
      <c r="I57" s="252">
        <v>2</v>
      </c>
      <c r="J57" s="252">
        <v>0</v>
      </c>
      <c r="K57" s="249">
        <f>SUM(I57:J57)</f>
        <v>2</v>
      </c>
      <c r="L57" s="274"/>
      <c r="M57" s="320"/>
      <c r="N57" s="321" t="s">
        <v>593</v>
      </c>
      <c r="O57" s="293">
        <v>2</v>
      </c>
      <c r="P57" s="293">
        <v>0</v>
      </c>
      <c r="Q57" s="289">
        <f>P57+O57</f>
        <v>2</v>
      </c>
    </row>
    <row r="58" spans="1:17">
      <c r="A58" s="250"/>
      <c r="B58" s="251" t="s">
        <v>554</v>
      </c>
      <c r="C58" s="254">
        <v>2</v>
      </c>
      <c r="D58" s="254">
        <v>0</v>
      </c>
      <c r="E58" s="253">
        <f>SUM(C58:D58)</f>
        <v>2</v>
      </c>
      <c r="F58" s="274"/>
      <c r="G58" s="250"/>
      <c r="H58" s="251" t="s">
        <v>545</v>
      </c>
      <c r="I58" s="252">
        <v>2</v>
      </c>
      <c r="J58" s="252">
        <v>0</v>
      </c>
      <c r="K58" s="249">
        <v>2</v>
      </c>
      <c r="L58" s="274"/>
      <c r="M58" s="322"/>
      <c r="N58" s="292" t="s">
        <v>588</v>
      </c>
      <c r="O58" s="293">
        <v>2</v>
      </c>
      <c r="P58" s="293">
        <v>0</v>
      </c>
      <c r="Q58" s="289">
        <f>P58+O58</f>
        <v>2</v>
      </c>
    </row>
    <row r="59" spans="1:17">
      <c r="A59" s="250"/>
      <c r="B59" s="251" t="s">
        <v>555</v>
      </c>
      <c r="C59" s="254">
        <v>2</v>
      </c>
      <c r="D59" s="254">
        <v>0</v>
      </c>
      <c r="E59" s="253">
        <f>SUM(C59:D59)</f>
        <v>2</v>
      </c>
      <c r="F59" s="274"/>
      <c r="G59" s="250"/>
      <c r="H59" s="251" t="s">
        <v>546</v>
      </c>
      <c r="I59" s="252">
        <v>2</v>
      </c>
      <c r="J59" s="252">
        <v>0</v>
      </c>
      <c r="K59" s="249">
        <f>I59+J59</f>
        <v>2</v>
      </c>
      <c r="L59" s="274"/>
      <c r="M59" s="250"/>
      <c r="N59" s="292" t="s">
        <v>594</v>
      </c>
      <c r="O59" s="323">
        <v>2</v>
      </c>
      <c r="P59" s="323">
        <v>1</v>
      </c>
      <c r="Q59" s="289">
        <f>O59+P59</f>
        <v>3</v>
      </c>
    </row>
    <row r="60" spans="1:17">
      <c r="A60" s="250"/>
      <c r="B60" s="251" t="s">
        <v>556</v>
      </c>
      <c r="C60" s="254">
        <v>2</v>
      </c>
      <c r="D60" s="254">
        <v>0</v>
      </c>
      <c r="E60" s="253">
        <f>SUM(C60:D60)</f>
        <v>2</v>
      </c>
      <c r="F60" s="274"/>
      <c r="G60" s="250"/>
      <c r="H60" s="251" t="s">
        <v>547</v>
      </c>
      <c r="I60" s="252">
        <v>2</v>
      </c>
      <c r="J60" s="252">
        <v>0</v>
      </c>
      <c r="K60" s="249">
        <f>SUM(I60:J60)</f>
        <v>2</v>
      </c>
      <c r="L60" s="274"/>
      <c r="M60" s="320"/>
      <c r="N60" s="324" t="s">
        <v>595</v>
      </c>
      <c r="O60" s="325">
        <v>2</v>
      </c>
      <c r="P60" s="325">
        <v>0</v>
      </c>
      <c r="Q60" s="326">
        <f>O60+P60</f>
        <v>2</v>
      </c>
    </row>
    <row r="61" spans="1:17">
      <c r="A61" s="250"/>
      <c r="B61" s="251" t="s">
        <v>557</v>
      </c>
      <c r="C61" s="254">
        <v>2</v>
      </c>
      <c r="D61" s="254">
        <v>0</v>
      </c>
      <c r="E61" s="253">
        <f>+SUM(C61:D61)</f>
        <v>2</v>
      </c>
      <c r="F61" s="274"/>
      <c r="G61" s="250"/>
      <c r="H61" s="251" t="s">
        <v>548</v>
      </c>
      <c r="I61" s="252">
        <v>2</v>
      </c>
      <c r="J61" s="252">
        <v>0</v>
      </c>
      <c r="K61" s="249">
        <f>I61+J61</f>
        <v>2</v>
      </c>
      <c r="L61" s="274"/>
      <c r="M61" s="320"/>
      <c r="N61" s="324" t="s">
        <v>596</v>
      </c>
      <c r="O61" s="325">
        <v>2</v>
      </c>
      <c r="P61" s="325">
        <v>1</v>
      </c>
      <c r="Q61" s="326">
        <f>O61+P61</f>
        <v>3</v>
      </c>
    </row>
    <row r="62" spans="1:17">
      <c r="A62" s="250"/>
      <c r="B62" s="251" t="s">
        <v>560</v>
      </c>
      <c r="C62" s="254">
        <v>2</v>
      </c>
      <c r="D62" s="252">
        <v>0</v>
      </c>
      <c r="E62" s="253">
        <v>2</v>
      </c>
      <c r="F62" s="274"/>
      <c r="G62" s="250"/>
      <c r="H62" s="251" t="s">
        <v>549</v>
      </c>
      <c r="I62" s="252">
        <v>2</v>
      </c>
      <c r="J62" s="252">
        <v>0</v>
      </c>
      <c r="K62" s="249">
        <f>SUM(I62:J62)</f>
        <v>2</v>
      </c>
      <c r="L62" s="274"/>
      <c r="M62" s="320"/>
      <c r="N62" s="324" t="s">
        <v>597</v>
      </c>
      <c r="O62" s="325">
        <v>1</v>
      </c>
      <c r="P62" s="325">
        <v>1</v>
      </c>
      <c r="Q62" s="326">
        <f>O62+P62</f>
        <v>2</v>
      </c>
    </row>
    <row r="63" spans="1:17">
      <c r="A63" s="250"/>
      <c r="B63" s="327" t="s">
        <v>561</v>
      </c>
      <c r="C63" s="254">
        <v>2</v>
      </c>
      <c r="D63" s="252">
        <v>0</v>
      </c>
      <c r="E63" s="253">
        <v>2</v>
      </c>
      <c r="F63" s="274"/>
      <c r="G63" s="250"/>
      <c r="H63" s="251" t="s">
        <v>632</v>
      </c>
      <c r="I63" s="252">
        <v>2</v>
      </c>
      <c r="J63" s="252">
        <v>0</v>
      </c>
      <c r="K63" s="249">
        <f>SUM(I63:J63)</f>
        <v>2</v>
      </c>
      <c r="L63" s="274"/>
      <c r="M63" s="250"/>
      <c r="N63" s="292" t="s">
        <v>598</v>
      </c>
      <c r="O63" s="254">
        <v>0</v>
      </c>
      <c r="P63" s="254">
        <v>1</v>
      </c>
      <c r="Q63" s="253">
        <v>1</v>
      </c>
    </row>
    <row r="64" spans="1:17">
      <c r="A64" s="250"/>
      <c r="B64" s="281" t="s">
        <v>558</v>
      </c>
      <c r="C64" s="254">
        <v>0</v>
      </c>
      <c r="D64" s="254">
        <v>1</v>
      </c>
      <c r="E64" s="253">
        <v>1</v>
      </c>
      <c r="F64" s="274"/>
      <c r="G64" s="250"/>
      <c r="H64" s="264" t="s">
        <v>551</v>
      </c>
      <c r="I64" s="257">
        <v>1</v>
      </c>
      <c r="J64" s="252">
        <v>0</v>
      </c>
      <c r="K64" s="249">
        <f>SUM(I64:J64)</f>
        <v>1</v>
      </c>
      <c r="L64" s="274"/>
      <c r="M64" s="250"/>
      <c r="N64" s="281" t="s">
        <v>558</v>
      </c>
      <c r="O64" s="293">
        <v>0</v>
      </c>
      <c r="P64" s="293">
        <v>1</v>
      </c>
      <c r="Q64" s="289">
        <f>P64+O64</f>
        <v>1</v>
      </c>
    </row>
    <row r="65" spans="1:17" ht="15.75" thickBot="1">
      <c r="A65" s="250"/>
      <c r="B65" s="251" t="s">
        <v>633</v>
      </c>
      <c r="C65" s="254">
        <v>0</v>
      </c>
      <c r="D65" s="254">
        <v>1</v>
      </c>
      <c r="E65" s="253">
        <f>SUM(C65:D65)</f>
        <v>1</v>
      </c>
      <c r="F65" s="274"/>
      <c r="G65" s="260"/>
      <c r="H65" s="297" t="s">
        <v>544</v>
      </c>
      <c r="I65" s="268">
        <v>1</v>
      </c>
      <c r="J65" s="268">
        <v>0</v>
      </c>
      <c r="K65" s="263">
        <f>SUM(I65:J65)</f>
        <v>1</v>
      </c>
      <c r="L65" s="274"/>
      <c r="M65" s="250"/>
      <c r="N65" s="310" t="s">
        <v>544</v>
      </c>
      <c r="O65" s="323">
        <v>0</v>
      </c>
      <c r="P65" s="323">
        <v>1</v>
      </c>
      <c r="Q65" s="289">
        <f>O65+P65</f>
        <v>1</v>
      </c>
    </row>
    <row r="66" spans="1:17" ht="16.5" thickTop="1" thickBot="1">
      <c r="A66" s="260"/>
      <c r="B66" s="267" t="s">
        <v>562</v>
      </c>
      <c r="C66" s="262">
        <v>1</v>
      </c>
      <c r="D66" s="262">
        <v>0</v>
      </c>
      <c r="E66" s="263">
        <f>SUM(C66:D66)</f>
        <v>1</v>
      </c>
      <c r="F66" s="274"/>
      <c r="G66" s="300" t="s">
        <v>22</v>
      </c>
      <c r="H66" s="274"/>
      <c r="I66" s="274"/>
      <c r="J66" s="274"/>
      <c r="K66" s="274"/>
      <c r="L66" s="274"/>
      <c r="M66" s="260"/>
      <c r="N66" s="328" t="s">
        <v>599</v>
      </c>
      <c r="O66" s="272">
        <v>1</v>
      </c>
      <c r="P66" s="272">
        <v>0</v>
      </c>
      <c r="Q66" s="273">
        <f>SUM(O66:P66)</f>
        <v>1</v>
      </c>
    </row>
    <row r="67" spans="1:17" ht="15.75" thickTop="1">
      <c r="A67" s="300"/>
      <c r="B67" s="264"/>
      <c r="C67" s="300"/>
      <c r="D67" s="300"/>
      <c r="E67" s="300"/>
      <c r="F67" s="274"/>
      <c r="G67" s="301"/>
      <c r="H67" s="301"/>
      <c r="I67" s="301"/>
      <c r="J67" s="301"/>
      <c r="K67" s="301"/>
      <c r="L67" s="274"/>
      <c r="M67" s="300"/>
      <c r="N67" s="264"/>
      <c r="O67" s="300"/>
      <c r="P67" s="300"/>
      <c r="Q67" s="300"/>
    </row>
    <row r="68" spans="1:17">
      <c r="A68" s="300"/>
      <c r="B68" s="264"/>
      <c r="C68" s="300"/>
      <c r="D68" s="300"/>
      <c r="E68" s="300"/>
      <c r="F68" s="274"/>
      <c r="G68" s="301"/>
      <c r="H68" s="301"/>
      <c r="I68" s="301"/>
      <c r="J68" s="301"/>
      <c r="K68" s="301"/>
      <c r="L68" s="274"/>
      <c r="M68" s="300"/>
      <c r="N68" s="264"/>
      <c r="O68" s="300"/>
      <c r="P68" s="300"/>
      <c r="Q68" s="300"/>
    </row>
    <row r="69" spans="1:17">
      <c r="A69" s="300"/>
      <c r="B69" s="264"/>
      <c r="C69" s="300"/>
      <c r="D69" s="300"/>
      <c r="E69" s="300"/>
      <c r="F69" s="274"/>
      <c r="G69" s="301"/>
      <c r="H69" s="301"/>
      <c r="I69" s="301"/>
      <c r="J69" s="301"/>
      <c r="K69" s="301"/>
      <c r="L69" s="274"/>
      <c r="M69" s="300"/>
      <c r="N69" s="264"/>
      <c r="O69" s="300"/>
      <c r="P69" s="300"/>
      <c r="Q69" s="300"/>
    </row>
    <row r="70" spans="1:17">
      <c r="A70" s="300"/>
      <c r="B70" s="264"/>
      <c r="C70" s="300"/>
      <c r="D70" s="300"/>
      <c r="E70" s="300"/>
      <c r="F70" s="274"/>
      <c r="G70" s="301"/>
      <c r="H70" s="301"/>
      <c r="I70" s="301"/>
      <c r="J70" s="301"/>
      <c r="K70" s="301"/>
      <c r="L70" s="274"/>
      <c r="M70" s="300"/>
      <c r="N70" s="264"/>
      <c r="O70" s="300"/>
      <c r="P70" s="300"/>
      <c r="Q70" s="300"/>
    </row>
    <row r="71" spans="1:17">
      <c r="A71" s="300"/>
      <c r="B71" s="274"/>
      <c r="C71" s="274"/>
      <c r="D71" s="274"/>
      <c r="E71" s="274"/>
      <c r="F71" s="274"/>
      <c r="G71" s="301"/>
      <c r="H71" s="301"/>
      <c r="I71" s="301"/>
      <c r="J71" s="301"/>
      <c r="K71" s="301"/>
      <c r="L71" s="274"/>
      <c r="M71" s="300"/>
      <c r="N71" s="274"/>
      <c r="O71" s="300"/>
      <c r="P71" s="300"/>
      <c r="Q71" s="300"/>
    </row>
    <row r="72" spans="1:17" ht="15.75" thickBot="1">
      <c r="A72" s="358" t="s">
        <v>93</v>
      </c>
      <c r="B72" s="358"/>
      <c r="C72" s="358"/>
      <c r="D72" s="358"/>
      <c r="E72" s="358"/>
      <c r="F72" s="274"/>
      <c r="G72" s="358" t="s">
        <v>502</v>
      </c>
      <c r="H72" s="358"/>
      <c r="I72" s="358"/>
      <c r="J72" s="358"/>
      <c r="K72" s="358"/>
      <c r="L72" s="274"/>
      <c r="M72" s="358" t="s">
        <v>575</v>
      </c>
      <c r="N72" s="358"/>
      <c r="O72" s="358"/>
      <c r="P72" s="358"/>
      <c r="Q72" s="358"/>
    </row>
    <row r="73" spans="1:17" ht="16.5" thickTop="1" thickBot="1">
      <c r="A73" s="240" t="s">
        <v>140</v>
      </c>
      <c r="B73" s="240"/>
      <c r="C73" s="238" t="s">
        <v>1</v>
      </c>
      <c r="D73" s="238" t="s">
        <v>2</v>
      </c>
      <c r="E73" s="238" t="s">
        <v>3</v>
      </c>
      <c r="F73" s="274"/>
      <c r="G73" s="329" t="s">
        <v>140</v>
      </c>
      <c r="H73" s="330"/>
      <c r="I73" s="238" t="s">
        <v>1</v>
      </c>
      <c r="J73" s="238" t="s">
        <v>2</v>
      </c>
      <c r="K73" s="238" t="s">
        <v>3</v>
      </c>
      <c r="L73" s="274"/>
      <c r="M73" s="240" t="s">
        <v>140</v>
      </c>
      <c r="N73" s="240"/>
      <c r="O73" s="238" t="s">
        <v>1</v>
      </c>
      <c r="P73" s="238" t="s">
        <v>2</v>
      </c>
      <c r="Q73" s="238" t="s">
        <v>3</v>
      </c>
    </row>
    <row r="74" spans="1:17" ht="16.5" thickTop="1" thickBot="1">
      <c r="A74" s="241" t="s">
        <v>4</v>
      </c>
      <c r="B74" s="242" t="s">
        <v>5</v>
      </c>
      <c r="C74" s="243">
        <f>SUM(C75:C82)</f>
        <v>11</v>
      </c>
      <c r="D74" s="243">
        <f>SUM(D75:D82)</f>
        <v>0</v>
      </c>
      <c r="E74" s="244">
        <f>SUM(E75:E85)</f>
        <v>15</v>
      </c>
      <c r="F74" s="274"/>
      <c r="G74" s="241" t="s">
        <v>4</v>
      </c>
      <c r="H74" s="242" t="s">
        <v>5</v>
      </c>
      <c r="I74" s="243">
        <f>SUM(I75:I85)</f>
        <v>9</v>
      </c>
      <c r="J74" s="243">
        <f>SUM(J75:J85)</f>
        <v>6</v>
      </c>
      <c r="K74" s="244">
        <f>SUM(K75:K85)</f>
        <v>15</v>
      </c>
      <c r="L74" s="274"/>
      <c r="M74" s="241" t="s">
        <v>4</v>
      </c>
      <c r="N74" s="242" t="s">
        <v>5</v>
      </c>
      <c r="O74" s="243">
        <f>SUM(O75:O83)</f>
        <v>3</v>
      </c>
      <c r="P74" s="243">
        <f>SUM(P75:P83)</f>
        <v>8</v>
      </c>
      <c r="Q74" s="244">
        <f>SUM(Q75:Q83)</f>
        <v>15</v>
      </c>
    </row>
    <row r="75" spans="1:17">
      <c r="A75" s="250"/>
      <c r="B75" s="331" t="s">
        <v>563</v>
      </c>
      <c r="C75" s="332">
        <v>1</v>
      </c>
      <c r="D75" s="254">
        <v>0</v>
      </c>
      <c r="E75" s="253">
        <f>C75+D75</f>
        <v>1</v>
      </c>
      <c r="F75" s="274"/>
      <c r="G75" s="250"/>
      <c r="H75" s="331" t="s">
        <v>563</v>
      </c>
      <c r="I75" s="332">
        <v>1</v>
      </c>
      <c r="J75" s="254">
        <v>0</v>
      </c>
      <c r="K75" s="253">
        <f>I75+J75</f>
        <v>1</v>
      </c>
      <c r="L75" s="274"/>
      <c r="M75" s="287" t="s">
        <v>22</v>
      </c>
      <c r="N75" s="331" t="s">
        <v>563</v>
      </c>
      <c r="O75" s="323">
        <v>1</v>
      </c>
      <c r="P75" s="323" t="s">
        <v>22</v>
      </c>
      <c r="Q75" s="326">
        <f>SUM(O75:P75)</f>
        <v>1</v>
      </c>
    </row>
    <row r="76" spans="1:17">
      <c r="A76" s="250"/>
      <c r="B76" s="281" t="s">
        <v>467</v>
      </c>
      <c r="C76" s="252">
        <v>2</v>
      </c>
      <c r="D76" s="254">
        <v>0</v>
      </c>
      <c r="E76" s="253">
        <f t="shared" ref="E76:E79" si="8">C76+D76</f>
        <v>2</v>
      </c>
      <c r="F76" s="274"/>
      <c r="G76" s="250"/>
      <c r="H76" s="281" t="s">
        <v>467</v>
      </c>
      <c r="I76" s="252">
        <v>2</v>
      </c>
      <c r="J76" s="252">
        <v>0</v>
      </c>
      <c r="K76" s="249">
        <f>I76+J76</f>
        <v>2</v>
      </c>
      <c r="L76" s="274"/>
      <c r="M76" s="320" t="s">
        <v>22</v>
      </c>
      <c r="N76" s="281" t="s">
        <v>467</v>
      </c>
      <c r="O76" s="325">
        <v>2</v>
      </c>
      <c r="P76" s="325">
        <v>0</v>
      </c>
      <c r="Q76" s="326">
        <f>O76+P76</f>
        <v>2</v>
      </c>
    </row>
    <row r="77" spans="1:17">
      <c r="A77" s="250"/>
      <c r="B77" s="281" t="s">
        <v>564</v>
      </c>
      <c r="C77" s="254">
        <v>1</v>
      </c>
      <c r="D77" s="312">
        <v>0</v>
      </c>
      <c r="E77" s="253">
        <f t="shared" si="8"/>
        <v>1</v>
      </c>
      <c r="F77" s="274"/>
      <c r="G77" s="250"/>
      <c r="H77" s="281" t="s">
        <v>564</v>
      </c>
      <c r="I77" s="254">
        <v>0</v>
      </c>
      <c r="J77" s="312">
        <v>1</v>
      </c>
      <c r="K77" s="249">
        <f>I77+J77</f>
        <v>1</v>
      </c>
      <c r="L77" s="274"/>
      <c r="M77" s="320" t="s">
        <v>22</v>
      </c>
      <c r="N77" s="281" t="s">
        <v>564</v>
      </c>
      <c r="O77" s="325">
        <v>0</v>
      </c>
      <c r="P77" s="325">
        <v>1</v>
      </c>
      <c r="Q77" s="326">
        <f>O77+P77</f>
        <v>1</v>
      </c>
    </row>
    <row r="78" spans="1:17">
      <c r="A78" s="250"/>
      <c r="B78" s="281" t="s">
        <v>565</v>
      </c>
      <c r="C78" s="254">
        <v>1</v>
      </c>
      <c r="D78" s="252">
        <v>0</v>
      </c>
      <c r="E78" s="253">
        <f t="shared" si="8"/>
        <v>1</v>
      </c>
      <c r="F78" s="274"/>
      <c r="G78" s="246"/>
      <c r="H78" s="281" t="s">
        <v>565</v>
      </c>
      <c r="I78" s="254">
        <v>0</v>
      </c>
      <c r="J78" s="252">
        <v>1</v>
      </c>
      <c r="K78" s="253">
        <f t="shared" ref="K78:K79" si="9">I78+J78</f>
        <v>1</v>
      </c>
      <c r="L78" s="274"/>
      <c r="M78" s="250" t="s">
        <v>22</v>
      </c>
      <c r="N78" s="281" t="s">
        <v>565</v>
      </c>
      <c r="O78" s="252">
        <v>0</v>
      </c>
      <c r="P78" s="252">
        <v>1</v>
      </c>
      <c r="Q78" s="253">
        <f>O78+P78</f>
        <v>1</v>
      </c>
    </row>
    <row r="79" spans="1:17">
      <c r="A79" s="250"/>
      <c r="B79" s="251" t="s">
        <v>566</v>
      </c>
      <c r="C79" s="252">
        <v>2</v>
      </c>
      <c r="D79" s="254">
        <v>0</v>
      </c>
      <c r="E79" s="253">
        <f t="shared" si="8"/>
        <v>2</v>
      </c>
      <c r="F79" s="274"/>
      <c r="G79" s="250"/>
      <c r="H79" s="333" t="s">
        <v>573</v>
      </c>
      <c r="I79" s="252">
        <v>2</v>
      </c>
      <c r="J79" s="252">
        <v>0</v>
      </c>
      <c r="K79" s="253">
        <f t="shared" si="9"/>
        <v>2</v>
      </c>
      <c r="L79" s="274"/>
      <c r="M79" s="246" t="s">
        <v>22</v>
      </c>
      <c r="N79" s="292" t="s">
        <v>248</v>
      </c>
      <c r="O79" s="323">
        <v>0</v>
      </c>
      <c r="P79" s="323">
        <v>2</v>
      </c>
      <c r="Q79" s="326">
        <f>SUM(O79:P79)</f>
        <v>2</v>
      </c>
    </row>
    <row r="80" spans="1:17">
      <c r="A80" s="250"/>
      <c r="B80" s="251" t="s">
        <v>567</v>
      </c>
      <c r="C80" s="254">
        <v>2</v>
      </c>
      <c r="D80" s="248">
        <v>0</v>
      </c>
      <c r="E80" s="249">
        <f>C80+D80</f>
        <v>2</v>
      </c>
      <c r="F80" s="274"/>
      <c r="G80" s="250"/>
      <c r="H80" s="327" t="s">
        <v>578</v>
      </c>
      <c r="I80" s="252">
        <v>0</v>
      </c>
      <c r="J80" s="252">
        <v>1</v>
      </c>
      <c r="K80" s="253">
        <f>I80+J80</f>
        <v>1</v>
      </c>
      <c r="L80" s="274"/>
      <c r="M80" s="250" t="s">
        <v>22</v>
      </c>
      <c r="N80" s="324" t="s">
        <v>250</v>
      </c>
      <c r="O80" s="325">
        <v>0</v>
      </c>
      <c r="P80" s="325">
        <v>2</v>
      </c>
      <c r="Q80" s="326">
        <f>O80+P80</f>
        <v>2</v>
      </c>
    </row>
    <row r="81" spans="1:22">
      <c r="A81" s="250"/>
      <c r="B81" s="251" t="s">
        <v>568</v>
      </c>
      <c r="C81" s="254">
        <v>1</v>
      </c>
      <c r="D81" s="254">
        <v>0</v>
      </c>
      <c r="E81" s="253">
        <f>SUM(C81:D81)</f>
        <v>1</v>
      </c>
      <c r="F81" s="274"/>
      <c r="G81" s="250"/>
      <c r="H81" s="251" t="s">
        <v>574</v>
      </c>
      <c r="I81" s="257">
        <v>0</v>
      </c>
      <c r="J81" s="254">
        <v>1</v>
      </c>
      <c r="K81" s="253">
        <f>I81+J81</f>
        <v>1</v>
      </c>
      <c r="L81" s="274"/>
      <c r="M81" s="250" t="s">
        <v>22</v>
      </c>
      <c r="N81" s="324" t="s">
        <v>252</v>
      </c>
      <c r="O81" s="325">
        <v>0</v>
      </c>
      <c r="P81" s="325">
        <v>2</v>
      </c>
      <c r="Q81" s="326">
        <f>O81+P81</f>
        <v>2</v>
      </c>
    </row>
    <row r="82" spans="1:22">
      <c r="A82" s="250"/>
      <c r="B82" s="251" t="s">
        <v>569</v>
      </c>
      <c r="C82" s="254">
        <v>1</v>
      </c>
      <c r="D82" s="252">
        <v>0</v>
      </c>
      <c r="E82" s="253">
        <f>C82+D82</f>
        <v>1</v>
      </c>
      <c r="F82" s="274"/>
      <c r="G82" s="250"/>
      <c r="H82" s="256" t="s">
        <v>572</v>
      </c>
      <c r="I82" s="257">
        <v>0</v>
      </c>
      <c r="J82" s="254">
        <v>1</v>
      </c>
      <c r="K82" s="253">
        <f>I82+J82</f>
        <v>1</v>
      </c>
      <c r="L82" s="274"/>
      <c r="M82" s="250" t="s">
        <v>22</v>
      </c>
      <c r="N82" s="251" t="s">
        <v>136</v>
      </c>
      <c r="O82" s="252" t="s">
        <v>137</v>
      </c>
      <c r="P82" s="252" t="s">
        <v>137</v>
      </c>
      <c r="Q82" s="253">
        <v>2</v>
      </c>
    </row>
    <row r="83" spans="1:22" ht="15.75" thickBot="1">
      <c r="A83" s="250"/>
      <c r="B83" s="251" t="s">
        <v>570</v>
      </c>
      <c r="C83" s="254">
        <v>2</v>
      </c>
      <c r="D83" s="254">
        <v>0</v>
      </c>
      <c r="E83" s="334">
        <f>C83+D83</f>
        <v>2</v>
      </c>
      <c r="F83" s="274"/>
      <c r="G83" s="250"/>
      <c r="H83" s="251" t="s">
        <v>571</v>
      </c>
      <c r="I83" s="252">
        <v>0</v>
      </c>
      <c r="J83" s="252">
        <v>1</v>
      </c>
      <c r="K83" s="253">
        <f>I83+J83</f>
        <v>1</v>
      </c>
      <c r="L83" s="274"/>
      <c r="M83" s="260" t="s">
        <v>22</v>
      </c>
      <c r="N83" s="267" t="s">
        <v>136</v>
      </c>
      <c r="O83" s="268" t="s">
        <v>137</v>
      </c>
      <c r="P83" s="268" t="s">
        <v>137</v>
      </c>
      <c r="Q83" s="263">
        <v>2</v>
      </c>
    </row>
    <row r="84" spans="1:22" ht="15.75" thickTop="1">
      <c r="A84" s="335"/>
      <c r="B84" s="251" t="s">
        <v>570</v>
      </c>
      <c r="C84" s="254">
        <v>2</v>
      </c>
      <c r="D84" s="254">
        <v>0</v>
      </c>
      <c r="E84" s="334">
        <f t="shared" ref="E84" si="10">C84+D84</f>
        <v>2</v>
      </c>
      <c r="F84" s="274"/>
      <c r="G84" s="250"/>
      <c r="H84" s="251" t="s">
        <v>570</v>
      </c>
      <c r="I84" s="252">
        <v>2</v>
      </c>
      <c r="J84" s="312">
        <v>0</v>
      </c>
      <c r="K84" s="249">
        <v>2</v>
      </c>
      <c r="L84" s="274"/>
      <c r="M84" s="336"/>
      <c r="N84" s="336"/>
      <c r="O84" s="336"/>
      <c r="P84" s="336"/>
      <c r="Q84" s="336"/>
    </row>
    <row r="85" spans="1:22" ht="15.75" thickBot="1">
      <c r="A85" s="337"/>
      <c r="B85" s="267" t="s">
        <v>22</v>
      </c>
      <c r="C85" s="262" t="s">
        <v>22</v>
      </c>
      <c r="D85" s="262" t="s">
        <v>22</v>
      </c>
      <c r="E85" s="338" t="s">
        <v>22</v>
      </c>
      <c r="F85" s="274"/>
      <c r="G85" s="260"/>
      <c r="H85" s="267" t="s">
        <v>570</v>
      </c>
      <c r="I85" s="268">
        <v>2</v>
      </c>
      <c r="J85" s="268">
        <v>0</v>
      </c>
      <c r="K85" s="263">
        <v>2</v>
      </c>
      <c r="L85" s="274"/>
      <c r="M85" s="274"/>
      <c r="N85" s="274"/>
      <c r="O85" s="274"/>
      <c r="P85" s="274"/>
      <c r="Q85" s="274"/>
    </row>
    <row r="86" spans="1:22" ht="15.75" thickTop="1">
      <c r="A86" s="301"/>
      <c r="B86" s="301"/>
      <c r="C86" s="301"/>
      <c r="D86" s="301"/>
      <c r="E86" s="301"/>
      <c r="F86" s="274"/>
      <c r="G86" s="300"/>
      <c r="H86" s="264"/>
      <c r="I86" s="300"/>
      <c r="J86" s="300"/>
      <c r="K86" s="300"/>
      <c r="L86" s="274"/>
      <c r="M86" s="274"/>
      <c r="N86" s="274"/>
      <c r="O86" s="274"/>
      <c r="P86" s="274"/>
      <c r="Q86" s="274"/>
    </row>
    <row r="87" spans="1:22">
      <c r="A87" s="301"/>
      <c r="B87" s="301"/>
      <c r="C87" s="301"/>
      <c r="D87" s="301"/>
      <c r="E87" s="301"/>
      <c r="F87" s="274"/>
      <c r="G87" s="300"/>
      <c r="H87" s="264"/>
      <c r="I87" s="300"/>
      <c r="J87" s="300"/>
      <c r="K87" s="300"/>
      <c r="L87" s="274"/>
      <c r="M87" s="274"/>
      <c r="N87" s="274"/>
      <c r="O87" s="274"/>
      <c r="P87" s="274"/>
      <c r="Q87" s="274"/>
      <c r="T87">
        <v>50</v>
      </c>
      <c r="U87" s="345">
        <v>150000</v>
      </c>
      <c r="V87" s="345">
        <f>T87*U87</f>
        <v>7500000</v>
      </c>
    </row>
    <row r="88" spans="1:22" ht="15.75" thickBot="1">
      <c r="A88" s="358" t="s">
        <v>93</v>
      </c>
      <c r="B88" s="358"/>
      <c r="C88" s="358"/>
      <c r="D88" s="358"/>
      <c r="E88" s="358"/>
      <c r="F88" s="274"/>
      <c r="G88" s="358" t="s">
        <v>502</v>
      </c>
      <c r="H88" s="358"/>
      <c r="I88" s="358"/>
      <c r="J88" s="358"/>
      <c r="K88" s="358"/>
      <c r="L88" s="274"/>
      <c r="M88" s="358" t="s">
        <v>575</v>
      </c>
      <c r="N88" s="358"/>
      <c r="O88" s="358"/>
      <c r="P88" s="358"/>
      <c r="Q88" s="358"/>
      <c r="S88">
        <v>4</v>
      </c>
      <c r="T88">
        <v>100</v>
      </c>
      <c r="U88" s="345">
        <v>20000</v>
      </c>
      <c r="V88" s="345">
        <f>S88*T88*U88</f>
        <v>8000000</v>
      </c>
    </row>
    <row r="89" spans="1:22" ht="16.5" thickTop="1" thickBot="1">
      <c r="A89" s="240" t="s">
        <v>154</v>
      </c>
      <c r="B89" s="240"/>
      <c r="C89" s="238" t="s">
        <v>1</v>
      </c>
      <c r="D89" s="238" t="s">
        <v>2</v>
      </c>
      <c r="E89" s="238" t="s">
        <v>3</v>
      </c>
      <c r="F89" s="274"/>
      <c r="G89" s="329" t="s">
        <v>221</v>
      </c>
      <c r="H89" s="330"/>
      <c r="I89" s="238" t="s">
        <v>1</v>
      </c>
      <c r="J89" s="238" t="s">
        <v>2</v>
      </c>
      <c r="K89" s="238" t="s">
        <v>3</v>
      </c>
      <c r="L89" s="274"/>
      <c r="M89" s="240" t="s">
        <v>221</v>
      </c>
      <c r="N89" s="240"/>
      <c r="O89" s="238" t="s">
        <v>1</v>
      </c>
      <c r="P89" s="238" t="s">
        <v>2</v>
      </c>
      <c r="Q89" s="238" t="s">
        <v>3</v>
      </c>
    </row>
    <row r="90" spans="1:22" ht="16.5" thickTop="1" thickBot="1">
      <c r="A90" s="241" t="s">
        <v>4</v>
      </c>
      <c r="B90" s="242" t="s">
        <v>5</v>
      </c>
      <c r="C90" s="243">
        <f>SUM(C91:C96)</f>
        <v>2</v>
      </c>
      <c r="D90" s="243">
        <f>SUM(D91:D96)</f>
        <v>9</v>
      </c>
      <c r="E90" s="244">
        <f>SUM(E91:E96)</f>
        <v>11</v>
      </c>
      <c r="F90" s="274"/>
      <c r="G90" s="241" t="s">
        <v>4</v>
      </c>
      <c r="H90" s="242" t="s">
        <v>5</v>
      </c>
      <c r="I90" s="243">
        <f>SUM(I91:I96)</f>
        <v>6</v>
      </c>
      <c r="J90" s="243">
        <f>SUM(J91:J96)</f>
        <v>8</v>
      </c>
      <c r="K90" s="244">
        <f>SUM(K91:K96)</f>
        <v>14</v>
      </c>
      <c r="L90" s="274"/>
      <c r="M90" s="241" t="s">
        <v>4</v>
      </c>
      <c r="N90" s="242" t="s">
        <v>5</v>
      </c>
      <c r="O90" s="243">
        <f>SUM(O91:O96)</f>
        <v>0</v>
      </c>
      <c r="P90" s="243">
        <f>SUM(P91:P96)</f>
        <v>8</v>
      </c>
      <c r="Q90" s="244">
        <f>SUM(Q91:Q96)</f>
        <v>12</v>
      </c>
      <c r="T90">
        <v>50</v>
      </c>
      <c r="U90" s="345">
        <v>150000</v>
      </c>
      <c r="V90" s="345">
        <f>T90*U90</f>
        <v>7500000</v>
      </c>
    </row>
    <row r="91" spans="1:22">
      <c r="A91" s="246" t="s">
        <v>22</v>
      </c>
      <c r="B91" s="313" t="s">
        <v>156</v>
      </c>
      <c r="C91" s="312">
        <v>0</v>
      </c>
      <c r="D91" s="248">
        <v>4</v>
      </c>
      <c r="E91" s="249">
        <f>D91+C91</f>
        <v>4</v>
      </c>
      <c r="F91" s="274"/>
      <c r="G91" s="246" t="s">
        <v>22</v>
      </c>
      <c r="H91" s="313" t="s">
        <v>156</v>
      </c>
      <c r="I91" s="312">
        <v>0</v>
      </c>
      <c r="J91" s="312">
        <v>4</v>
      </c>
      <c r="K91" s="249">
        <f>J91+I91</f>
        <v>4</v>
      </c>
      <c r="L91" s="274"/>
      <c r="M91" s="246" t="s">
        <v>22</v>
      </c>
      <c r="N91" s="313" t="s">
        <v>156</v>
      </c>
      <c r="O91" s="312">
        <v>0</v>
      </c>
      <c r="P91" s="312">
        <v>4</v>
      </c>
      <c r="Q91" s="249">
        <f>P91+O91</f>
        <v>4</v>
      </c>
      <c r="T91">
        <v>14</v>
      </c>
      <c r="U91" s="345">
        <v>100000</v>
      </c>
      <c r="V91" s="345">
        <f>T91*U91</f>
        <v>1400000</v>
      </c>
    </row>
    <row r="92" spans="1:22">
      <c r="A92" s="246" t="s">
        <v>22</v>
      </c>
      <c r="B92" s="313" t="s">
        <v>158</v>
      </c>
      <c r="C92" s="312">
        <v>0</v>
      </c>
      <c r="D92" s="248">
        <v>1</v>
      </c>
      <c r="E92" s="249">
        <f>D92+C92</f>
        <v>1</v>
      </c>
      <c r="F92" s="274"/>
      <c r="G92" s="246" t="s">
        <v>22</v>
      </c>
      <c r="H92" s="313" t="s">
        <v>160</v>
      </c>
      <c r="I92" s="312">
        <v>0</v>
      </c>
      <c r="J92" s="312">
        <v>4</v>
      </c>
      <c r="K92" s="249">
        <f>J92+I92</f>
        <v>4</v>
      </c>
      <c r="L92" s="274"/>
      <c r="M92" s="246" t="s">
        <v>22</v>
      </c>
      <c r="N92" s="313" t="s">
        <v>160</v>
      </c>
      <c r="O92" s="312">
        <v>0</v>
      </c>
      <c r="P92" s="312">
        <v>4</v>
      </c>
      <c r="Q92" s="249">
        <f>P92+O92</f>
        <v>4</v>
      </c>
    </row>
    <row r="93" spans="1:22">
      <c r="A93" s="246" t="s">
        <v>22</v>
      </c>
      <c r="B93" s="313" t="s">
        <v>160</v>
      </c>
      <c r="C93" s="312">
        <v>0</v>
      </c>
      <c r="D93" s="248">
        <v>4</v>
      </c>
      <c r="E93" s="249">
        <f>D93+C93</f>
        <v>4</v>
      </c>
      <c r="F93" s="274"/>
      <c r="G93" s="246" t="s">
        <v>22</v>
      </c>
      <c r="H93" s="313" t="s">
        <v>136</v>
      </c>
      <c r="I93" s="312">
        <v>2</v>
      </c>
      <c r="J93" s="312" t="s">
        <v>137</v>
      </c>
      <c r="K93" s="249">
        <v>2</v>
      </c>
      <c r="L93" s="274"/>
      <c r="M93" s="246" t="s">
        <v>22</v>
      </c>
      <c r="N93" s="313" t="s">
        <v>136</v>
      </c>
      <c r="O93" s="312" t="s">
        <v>137</v>
      </c>
      <c r="P93" s="312" t="s">
        <v>137</v>
      </c>
      <c r="Q93" s="249">
        <v>2</v>
      </c>
      <c r="V93" s="346">
        <f>SUM(V87:V91)</f>
        <v>24400000</v>
      </c>
    </row>
    <row r="94" spans="1:22">
      <c r="A94" s="246" t="s">
        <v>22</v>
      </c>
      <c r="B94" s="313" t="s">
        <v>136</v>
      </c>
      <c r="C94" s="312">
        <v>2</v>
      </c>
      <c r="D94" s="248" t="s">
        <v>137</v>
      </c>
      <c r="E94" s="249">
        <v>2</v>
      </c>
      <c r="F94" s="274"/>
      <c r="G94" s="246" t="s">
        <v>22</v>
      </c>
      <c r="H94" s="313" t="s">
        <v>136</v>
      </c>
      <c r="I94" s="312">
        <v>2</v>
      </c>
      <c r="J94" s="312" t="s">
        <v>137</v>
      </c>
      <c r="K94" s="249">
        <v>2</v>
      </c>
      <c r="L94" s="274"/>
      <c r="M94" s="246" t="s">
        <v>22</v>
      </c>
      <c r="N94" s="313" t="s">
        <v>136</v>
      </c>
      <c r="O94" s="312" t="s">
        <v>137</v>
      </c>
      <c r="P94" s="312" t="s">
        <v>137</v>
      </c>
      <c r="Q94" s="249">
        <v>2</v>
      </c>
    </row>
    <row r="95" spans="1:22">
      <c r="A95" s="246" t="s">
        <v>22</v>
      </c>
      <c r="B95" s="313" t="s">
        <v>22</v>
      </c>
      <c r="C95" s="312" t="s">
        <v>22</v>
      </c>
      <c r="D95" s="248" t="s">
        <v>22</v>
      </c>
      <c r="E95" s="249" t="s">
        <v>22</v>
      </c>
      <c r="F95" s="274"/>
      <c r="G95" s="246" t="s">
        <v>22</v>
      </c>
      <c r="H95" s="313" t="s">
        <v>136</v>
      </c>
      <c r="I95" s="312">
        <v>2</v>
      </c>
      <c r="J95" s="312" t="s">
        <v>137</v>
      </c>
      <c r="K95" s="249">
        <v>2</v>
      </c>
      <c r="L95" s="274"/>
      <c r="M95" s="246" t="s">
        <v>22</v>
      </c>
      <c r="N95" s="313" t="s">
        <v>22</v>
      </c>
      <c r="O95" s="312" t="s">
        <v>22</v>
      </c>
      <c r="P95" s="312" t="s">
        <v>22</v>
      </c>
      <c r="Q95" s="249" t="s">
        <v>22</v>
      </c>
    </row>
    <row r="96" spans="1:22" ht="15.75" thickBot="1">
      <c r="A96" s="317" t="s">
        <v>22</v>
      </c>
      <c r="B96" s="339" t="s">
        <v>22</v>
      </c>
      <c r="C96" s="272" t="s">
        <v>22</v>
      </c>
      <c r="D96" s="319" t="s">
        <v>22</v>
      </c>
      <c r="E96" s="249" t="s">
        <v>22</v>
      </c>
      <c r="F96" s="274"/>
      <c r="G96" s="260" t="s">
        <v>22</v>
      </c>
      <c r="H96" s="267" t="s">
        <v>22</v>
      </c>
      <c r="I96" s="312" t="s">
        <v>22</v>
      </c>
      <c r="J96" s="312" t="s">
        <v>22</v>
      </c>
      <c r="K96" s="249" t="s">
        <v>22</v>
      </c>
      <c r="L96" s="274"/>
      <c r="M96" s="260" t="s">
        <v>22</v>
      </c>
      <c r="N96" s="267" t="s">
        <v>22</v>
      </c>
      <c r="O96" s="312" t="s">
        <v>177</v>
      </c>
      <c r="P96" s="312" t="s">
        <v>22</v>
      </c>
      <c r="Q96" s="249" t="s">
        <v>22</v>
      </c>
    </row>
    <row r="97" spans="1:17" ht="16.5" thickTop="1" thickBot="1">
      <c r="A97" s="340"/>
      <c r="B97" s="340"/>
      <c r="C97" s="341" t="s">
        <v>1</v>
      </c>
      <c r="D97" s="341" t="s">
        <v>2</v>
      </c>
      <c r="E97" s="238" t="s">
        <v>3</v>
      </c>
      <c r="F97" s="274"/>
      <c r="G97" s="340"/>
      <c r="H97" s="340"/>
      <c r="I97" s="238" t="s">
        <v>1</v>
      </c>
      <c r="J97" s="238" t="s">
        <v>2</v>
      </c>
      <c r="K97" s="238" t="s">
        <v>3</v>
      </c>
      <c r="L97" s="274"/>
      <c r="M97" s="342"/>
      <c r="N97" s="343"/>
      <c r="O97" s="238" t="s">
        <v>1</v>
      </c>
      <c r="P97" s="238" t="s">
        <v>2</v>
      </c>
      <c r="Q97" s="238" t="s">
        <v>3</v>
      </c>
    </row>
    <row r="98" spans="1:17" ht="16.5" thickTop="1" thickBot="1">
      <c r="A98" s="340"/>
      <c r="B98" s="344" t="s">
        <v>161</v>
      </c>
      <c r="C98" s="238">
        <f>SUM(C14,C22,C39,C55,C74,C90)</f>
        <v>50</v>
      </c>
      <c r="D98" s="238">
        <f>SUM(D14,D22,D39,D55,D74,D90)</f>
        <v>11</v>
      </c>
      <c r="E98" s="238">
        <f>E90+E74+E55+E39+E23+Q4+K4+E4</f>
        <v>149</v>
      </c>
      <c r="F98" s="274"/>
      <c r="G98" s="340"/>
      <c r="H98" s="344" t="s">
        <v>161</v>
      </c>
      <c r="I98" s="238">
        <f>SUM(I18,I22,I39,I55,I74,I90)</f>
        <v>51</v>
      </c>
      <c r="J98" s="238">
        <f>SUM(J18,J22,J39,J55,J74,J90)</f>
        <v>15</v>
      </c>
      <c r="K98" s="238">
        <f>K90+K74+K55+K39+K23+Q4+K4+E4</f>
        <v>149</v>
      </c>
      <c r="L98" s="274"/>
      <c r="M98" s="340"/>
      <c r="N98" s="344" t="s">
        <v>161</v>
      </c>
      <c r="O98" s="341">
        <f>SUM(O15,O23,O39,O55,O74,O90)</f>
        <v>55</v>
      </c>
      <c r="P98" s="341">
        <f>SUM(P15,P23,P39,P55,P74,P90)</f>
        <v>24</v>
      </c>
      <c r="Q98" s="341">
        <f>Q90+Q74+Q55+Q39+Q23+Q4+K4+E4</f>
        <v>149</v>
      </c>
    </row>
    <row r="99" spans="1:17" ht="15.75" thickTop="1"/>
  </sheetData>
  <mergeCells count="20">
    <mergeCell ref="A53:E53"/>
    <mergeCell ref="G53:K53"/>
    <mergeCell ref="M53:Q53"/>
    <mergeCell ref="G3:H3"/>
    <mergeCell ref="A21:E21"/>
    <mergeCell ref="G21:K21"/>
    <mergeCell ref="M21:Q21"/>
    <mergeCell ref="A22:B22"/>
    <mergeCell ref="G22:H22"/>
    <mergeCell ref="A37:E37"/>
    <mergeCell ref="G37:K37"/>
    <mergeCell ref="M37:Q37"/>
    <mergeCell ref="A38:B38"/>
    <mergeCell ref="G38:H38"/>
    <mergeCell ref="A72:E72"/>
    <mergeCell ref="G72:K72"/>
    <mergeCell ref="M72:Q72"/>
    <mergeCell ref="A88:E88"/>
    <mergeCell ref="G88:K88"/>
    <mergeCell ref="M88:Q88"/>
  </mergeCells>
  <pageMargins left="1.66" right="0.5" top="0.45" bottom="0.53" header="0.3" footer="0.3"/>
  <pageSetup paperSize="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6"/>
  <sheetViews>
    <sheetView topLeftCell="D41" zoomScale="160" zoomScaleNormal="160" workbookViewId="0">
      <selection activeCell="I50" sqref="I50"/>
    </sheetView>
  </sheetViews>
  <sheetFormatPr defaultRowHeight="15"/>
  <cols>
    <col min="2" max="2" width="13.140625" customWidth="1"/>
    <col min="3" max="3" width="49.140625" customWidth="1"/>
    <col min="4" max="4" width="6" customWidth="1"/>
    <col min="5" max="5" width="6.140625" customWidth="1"/>
    <col min="6" max="6" width="5.85546875" customWidth="1"/>
    <col min="8" max="8" width="11.42578125" customWidth="1"/>
    <col min="9" max="9" width="48" customWidth="1"/>
    <col min="10" max="10" width="6.5703125" customWidth="1"/>
    <col min="11" max="11" width="7" customWidth="1"/>
    <col min="12" max="12" width="7.7109375" customWidth="1"/>
  </cols>
  <sheetData>
    <row r="1" spans="1:12" ht="15.75">
      <c r="A1" s="363" t="s">
        <v>712</v>
      </c>
      <c r="B1" s="363"/>
      <c r="C1" s="363"/>
      <c r="D1" s="363"/>
      <c r="E1" s="363"/>
      <c r="F1" s="363"/>
      <c r="G1" s="364"/>
      <c r="H1" s="363"/>
      <c r="I1" s="363"/>
      <c r="J1" s="363"/>
      <c r="K1" s="363"/>
      <c r="L1" s="363"/>
    </row>
    <row r="2" spans="1:12" ht="16.5" thickBot="1">
      <c r="A2" s="363"/>
      <c r="B2" s="363"/>
      <c r="C2" s="363"/>
      <c r="D2" s="363"/>
      <c r="E2" s="363"/>
      <c r="F2" s="363"/>
      <c r="G2" s="364"/>
      <c r="H2" s="363"/>
      <c r="I2" s="363"/>
      <c r="J2" s="363"/>
      <c r="K2" s="363"/>
      <c r="L2" s="363"/>
    </row>
    <row r="3" spans="1:12" ht="16.5" thickTop="1" thickBot="1">
      <c r="A3" s="365"/>
      <c r="B3" s="105" t="s">
        <v>253</v>
      </c>
      <c r="C3" s="65"/>
      <c r="D3" s="33" t="s">
        <v>1</v>
      </c>
      <c r="E3" s="33" t="s">
        <v>2</v>
      </c>
      <c r="F3" s="33" t="s">
        <v>3</v>
      </c>
      <c r="G3" s="33" t="s">
        <v>351</v>
      </c>
      <c r="H3" s="105" t="s">
        <v>352</v>
      </c>
      <c r="I3" s="65"/>
      <c r="J3" s="33" t="s">
        <v>1</v>
      </c>
      <c r="K3" s="33" t="s">
        <v>2</v>
      </c>
      <c r="L3" s="33" t="s">
        <v>3</v>
      </c>
    </row>
    <row r="4" spans="1:12" ht="15.75" thickTop="1">
      <c r="A4" s="114"/>
      <c r="B4" s="14" t="s">
        <v>728</v>
      </c>
      <c r="C4" s="107" t="s">
        <v>255</v>
      </c>
      <c r="D4" s="108">
        <v>2</v>
      </c>
      <c r="E4" s="108">
        <v>0</v>
      </c>
      <c r="F4" s="109">
        <f t="shared" ref="F4:F9" si="0">+SUM(D4:E4)</f>
        <v>2</v>
      </c>
      <c r="G4" s="118">
        <v>1</v>
      </c>
      <c r="H4" s="106" t="s">
        <v>353</v>
      </c>
      <c r="I4" s="107" t="s">
        <v>354</v>
      </c>
      <c r="J4" s="108">
        <v>2</v>
      </c>
      <c r="K4" s="108">
        <v>0</v>
      </c>
      <c r="L4" s="109">
        <f t="shared" ref="L4:L9" si="1">+SUM(J4:K4)</f>
        <v>2</v>
      </c>
    </row>
    <row r="5" spans="1:12">
      <c r="A5" s="114"/>
      <c r="B5" s="14" t="s">
        <v>729</v>
      </c>
      <c r="C5" s="43" t="s">
        <v>257</v>
      </c>
      <c r="D5" s="46">
        <v>1</v>
      </c>
      <c r="E5" s="46">
        <v>1</v>
      </c>
      <c r="F5" s="47">
        <f t="shared" si="0"/>
        <v>2</v>
      </c>
      <c r="G5" s="119">
        <f>G4+1</f>
        <v>2</v>
      </c>
      <c r="H5" s="42" t="s">
        <v>355</v>
      </c>
      <c r="I5" s="43" t="s">
        <v>356</v>
      </c>
      <c r="J5" s="46">
        <v>2</v>
      </c>
      <c r="K5" s="46">
        <v>0</v>
      </c>
      <c r="L5" s="47">
        <f t="shared" si="1"/>
        <v>2</v>
      </c>
    </row>
    <row r="6" spans="1:12">
      <c r="A6" s="114"/>
      <c r="B6" s="14" t="s">
        <v>730</v>
      </c>
      <c r="C6" s="43" t="s">
        <v>715</v>
      </c>
      <c r="D6" s="46">
        <v>1</v>
      </c>
      <c r="E6" s="46">
        <v>1</v>
      </c>
      <c r="F6" s="47">
        <f t="shared" si="0"/>
        <v>2</v>
      </c>
      <c r="G6" s="119">
        <f t="shared" ref="G6:G22" si="2">G5+1</f>
        <v>3</v>
      </c>
      <c r="H6" s="42" t="s">
        <v>357</v>
      </c>
      <c r="I6" s="43" t="s">
        <v>358</v>
      </c>
      <c r="J6" s="46">
        <v>1</v>
      </c>
      <c r="K6" s="46">
        <v>1</v>
      </c>
      <c r="L6" s="47">
        <f t="shared" si="1"/>
        <v>2</v>
      </c>
    </row>
    <row r="7" spans="1:12">
      <c r="A7" s="114"/>
      <c r="B7" s="14" t="s">
        <v>731</v>
      </c>
      <c r="C7" s="43" t="s">
        <v>261</v>
      </c>
      <c r="D7" s="46">
        <v>2</v>
      </c>
      <c r="E7" s="46">
        <v>0</v>
      </c>
      <c r="F7" s="47">
        <f t="shared" si="0"/>
        <v>2</v>
      </c>
      <c r="G7" s="119">
        <f t="shared" si="2"/>
        <v>4</v>
      </c>
      <c r="H7" s="42" t="s">
        <v>359</v>
      </c>
      <c r="I7" s="43" t="s">
        <v>360</v>
      </c>
      <c r="J7" s="46">
        <v>2</v>
      </c>
      <c r="K7" s="46">
        <v>0</v>
      </c>
      <c r="L7" s="47">
        <f t="shared" si="1"/>
        <v>2</v>
      </c>
    </row>
    <row r="8" spans="1:12">
      <c r="A8" s="114"/>
      <c r="B8" s="14" t="s">
        <v>732</v>
      </c>
      <c r="C8" s="43" t="s">
        <v>263</v>
      </c>
      <c r="D8" s="46">
        <v>2</v>
      </c>
      <c r="E8" s="46">
        <v>0</v>
      </c>
      <c r="F8" s="47">
        <f t="shared" si="0"/>
        <v>2</v>
      </c>
      <c r="G8" s="119">
        <f t="shared" si="2"/>
        <v>5</v>
      </c>
      <c r="H8" s="42" t="s">
        <v>361</v>
      </c>
      <c r="I8" s="43" t="s">
        <v>362</v>
      </c>
      <c r="J8" s="46">
        <v>2</v>
      </c>
      <c r="K8" s="46">
        <v>0</v>
      </c>
      <c r="L8" s="47">
        <f t="shared" si="1"/>
        <v>2</v>
      </c>
    </row>
    <row r="9" spans="1:12">
      <c r="A9" s="114"/>
      <c r="B9" s="14" t="s">
        <v>733</v>
      </c>
      <c r="C9" s="43" t="s">
        <v>265</v>
      </c>
      <c r="D9" s="46">
        <v>2</v>
      </c>
      <c r="E9" s="46">
        <v>0</v>
      </c>
      <c r="F9" s="47">
        <f t="shared" si="0"/>
        <v>2</v>
      </c>
      <c r="G9" s="119">
        <f t="shared" si="2"/>
        <v>6</v>
      </c>
      <c r="H9" s="42" t="s">
        <v>363</v>
      </c>
      <c r="I9" s="43" t="s">
        <v>364</v>
      </c>
      <c r="J9" s="46">
        <v>2</v>
      </c>
      <c r="K9" s="46">
        <v>0</v>
      </c>
      <c r="L9" s="47">
        <f t="shared" si="1"/>
        <v>2</v>
      </c>
    </row>
    <row r="10" spans="1:12">
      <c r="A10" s="114"/>
      <c r="B10" s="14" t="s">
        <v>734</v>
      </c>
      <c r="C10" s="43" t="s">
        <v>267</v>
      </c>
      <c r="D10" s="46">
        <v>2</v>
      </c>
      <c r="E10" s="46">
        <v>0</v>
      </c>
      <c r="F10" s="47">
        <f>D10+E10</f>
        <v>2</v>
      </c>
      <c r="G10" s="119">
        <f t="shared" si="2"/>
        <v>7</v>
      </c>
      <c r="H10" s="42" t="s">
        <v>365</v>
      </c>
      <c r="I10" s="43" t="s">
        <v>366</v>
      </c>
      <c r="J10" s="46">
        <v>1</v>
      </c>
      <c r="K10" s="46">
        <v>1</v>
      </c>
      <c r="L10" s="47">
        <f>+SUM(J10:K10)</f>
        <v>2</v>
      </c>
    </row>
    <row r="11" spans="1:12">
      <c r="A11" s="114"/>
      <c r="B11" s="14" t="s">
        <v>735</v>
      </c>
      <c r="C11" s="43" t="s">
        <v>269</v>
      </c>
      <c r="D11" s="46">
        <v>2</v>
      </c>
      <c r="E11" s="46">
        <v>0</v>
      </c>
      <c r="F11" s="47">
        <f>E11+D11</f>
        <v>2</v>
      </c>
      <c r="G11" s="119">
        <f t="shared" si="2"/>
        <v>8</v>
      </c>
      <c r="H11" s="42" t="s">
        <v>367</v>
      </c>
      <c r="I11" s="43" t="s">
        <v>368</v>
      </c>
      <c r="J11" s="46">
        <v>2</v>
      </c>
      <c r="K11" s="46">
        <v>0</v>
      </c>
      <c r="L11" s="47">
        <f>+SUM(J11:K11)</f>
        <v>2</v>
      </c>
    </row>
    <row r="12" spans="1:12">
      <c r="A12" s="114"/>
      <c r="B12" s="14" t="s">
        <v>736</v>
      </c>
      <c r="C12" s="43" t="s">
        <v>271</v>
      </c>
      <c r="D12" s="46">
        <v>2</v>
      </c>
      <c r="E12" s="46">
        <v>0</v>
      </c>
      <c r="F12" s="47">
        <f>E12+D12</f>
        <v>2</v>
      </c>
      <c r="G12" s="119">
        <f t="shared" si="2"/>
        <v>9</v>
      </c>
      <c r="H12" s="42" t="s">
        <v>369</v>
      </c>
      <c r="I12" s="43" t="s">
        <v>370</v>
      </c>
      <c r="J12" s="46">
        <v>2</v>
      </c>
      <c r="K12" s="46">
        <v>0</v>
      </c>
      <c r="L12" s="47">
        <f>+SUM(J12:K12)</f>
        <v>2</v>
      </c>
    </row>
    <row r="13" spans="1:12">
      <c r="A13" s="114"/>
      <c r="B13" s="14" t="s">
        <v>737</v>
      </c>
      <c r="G13" s="119">
        <f t="shared" si="2"/>
        <v>10</v>
      </c>
      <c r="H13" s="42" t="s">
        <v>371</v>
      </c>
      <c r="I13" s="43" t="s">
        <v>372</v>
      </c>
      <c r="J13" s="46">
        <v>2</v>
      </c>
      <c r="K13" s="46">
        <v>0</v>
      </c>
      <c r="L13" s="47">
        <f>+SUM(J13:K13)</f>
        <v>2</v>
      </c>
    </row>
    <row r="14" spans="1:12">
      <c r="A14" s="114"/>
      <c r="E14" s="44">
        <v>0</v>
      </c>
      <c r="F14" s="41">
        <v>2</v>
      </c>
      <c r="G14" s="119">
        <f t="shared" si="2"/>
        <v>11</v>
      </c>
      <c r="H14" s="42" t="s">
        <v>335</v>
      </c>
      <c r="I14" s="43" t="s">
        <v>373</v>
      </c>
      <c r="J14" s="46">
        <v>2</v>
      </c>
      <c r="K14" s="46">
        <v>0</v>
      </c>
      <c r="L14" s="47">
        <f>K14+J14</f>
        <v>2</v>
      </c>
    </row>
    <row r="15" spans="1:12">
      <c r="A15" s="114"/>
      <c r="E15" s="44">
        <v>0</v>
      </c>
      <c r="F15" s="41">
        <v>2</v>
      </c>
      <c r="G15" s="119">
        <f t="shared" si="2"/>
        <v>12</v>
      </c>
      <c r="H15" s="42" t="s">
        <v>374</v>
      </c>
      <c r="I15" s="43" t="s">
        <v>375</v>
      </c>
      <c r="J15" s="46">
        <v>2</v>
      </c>
      <c r="K15" s="46">
        <v>0</v>
      </c>
      <c r="L15" s="47">
        <f>K15+J15</f>
        <v>2</v>
      </c>
    </row>
    <row r="16" spans="1:12">
      <c r="A16" s="114"/>
      <c r="B16" s="14" t="s">
        <v>738</v>
      </c>
      <c r="C16" s="43" t="s">
        <v>275</v>
      </c>
      <c r="D16" s="44">
        <v>2</v>
      </c>
      <c r="E16" s="44">
        <v>0</v>
      </c>
      <c r="F16" s="41">
        <v>2</v>
      </c>
      <c r="G16" s="119">
        <f t="shared" si="2"/>
        <v>13</v>
      </c>
      <c r="H16" s="42" t="s">
        <v>272</v>
      </c>
      <c r="I16" s="43" t="s">
        <v>273</v>
      </c>
      <c r="J16" s="44">
        <v>2</v>
      </c>
      <c r="K16" s="44">
        <v>0</v>
      </c>
      <c r="L16" s="41">
        <v>2</v>
      </c>
    </row>
    <row r="17" spans="1:12">
      <c r="A17" s="114"/>
      <c r="B17" s="14" t="s">
        <v>739</v>
      </c>
      <c r="C17" s="43" t="s">
        <v>277</v>
      </c>
      <c r="D17" s="44">
        <v>2</v>
      </c>
      <c r="E17" s="44">
        <v>0</v>
      </c>
      <c r="F17" s="41">
        <v>2</v>
      </c>
      <c r="G17" s="119">
        <f t="shared" si="2"/>
        <v>14</v>
      </c>
      <c r="H17" s="42" t="s">
        <v>274</v>
      </c>
      <c r="I17" s="43" t="s">
        <v>275</v>
      </c>
      <c r="J17" s="44">
        <v>2</v>
      </c>
      <c r="K17" s="44">
        <v>0</v>
      </c>
      <c r="L17" s="41">
        <v>2</v>
      </c>
    </row>
    <row r="18" spans="1:12">
      <c r="A18" s="114"/>
      <c r="B18" s="14" t="s">
        <v>740</v>
      </c>
      <c r="C18" s="43" t="s">
        <v>279</v>
      </c>
      <c r="D18" s="44">
        <v>2</v>
      </c>
      <c r="E18" s="44">
        <v>1</v>
      </c>
      <c r="F18" s="41">
        <v>2</v>
      </c>
      <c r="G18" s="119">
        <f t="shared" si="2"/>
        <v>15</v>
      </c>
      <c r="H18" s="42" t="s">
        <v>276</v>
      </c>
      <c r="I18" s="43" t="s">
        <v>277</v>
      </c>
      <c r="J18" s="44">
        <v>2</v>
      </c>
      <c r="K18" s="44">
        <v>0</v>
      </c>
      <c r="L18" s="41">
        <v>2</v>
      </c>
    </row>
    <row r="19" spans="1:12">
      <c r="A19" s="114"/>
      <c r="B19" s="14" t="s">
        <v>741</v>
      </c>
      <c r="C19" s="43" t="s">
        <v>281</v>
      </c>
      <c r="D19" s="44">
        <v>1</v>
      </c>
      <c r="E19" s="44">
        <v>0</v>
      </c>
      <c r="F19" s="41">
        <v>2</v>
      </c>
      <c r="G19" s="119">
        <f t="shared" si="2"/>
        <v>16</v>
      </c>
      <c r="H19" s="42" t="s">
        <v>278</v>
      </c>
      <c r="I19" s="43" t="s">
        <v>279</v>
      </c>
      <c r="J19" s="44">
        <v>2</v>
      </c>
      <c r="K19" s="44">
        <v>0</v>
      </c>
      <c r="L19" s="41">
        <v>2</v>
      </c>
    </row>
    <row r="20" spans="1:12">
      <c r="A20" s="114"/>
      <c r="B20" s="14" t="s">
        <v>742</v>
      </c>
      <c r="C20" s="43" t="s">
        <v>283</v>
      </c>
      <c r="D20" s="44">
        <v>2</v>
      </c>
      <c r="E20" s="44">
        <v>0</v>
      </c>
      <c r="F20" s="41">
        <f>E20+D21</f>
        <v>2</v>
      </c>
      <c r="G20" s="119">
        <f t="shared" si="2"/>
        <v>17</v>
      </c>
      <c r="H20" s="42" t="s">
        <v>376</v>
      </c>
      <c r="I20" s="43" t="s">
        <v>377</v>
      </c>
      <c r="J20" s="44">
        <v>2</v>
      </c>
      <c r="K20" s="44">
        <v>0</v>
      </c>
      <c r="L20" s="41">
        <v>2</v>
      </c>
    </row>
    <row r="21" spans="1:12">
      <c r="A21" s="114"/>
      <c r="B21" s="14" t="s">
        <v>743</v>
      </c>
      <c r="C21" s="43" t="s">
        <v>285</v>
      </c>
      <c r="D21" s="44">
        <v>2</v>
      </c>
      <c r="E21" s="44">
        <v>0</v>
      </c>
      <c r="F21" s="41">
        <v>2</v>
      </c>
      <c r="G21" s="119">
        <f t="shared" si="2"/>
        <v>18</v>
      </c>
      <c r="H21" s="42" t="s">
        <v>22</v>
      </c>
      <c r="I21" s="43" t="s">
        <v>22</v>
      </c>
      <c r="J21" s="44">
        <v>2</v>
      </c>
      <c r="K21" s="44">
        <v>0</v>
      </c>
      <c r="L21" s="41">
        <v>2</v>
      </c>
    </row>
    <row r="22" spans="1:12">
      <c r="A22" s="114"/>
      <c r="B22" s="14" t="s">
        <v>744</v>
      </c>
      <c r="C22" s="43" t="s">
        <v>287</v>
      </c>
      <c r="D22" s="44">
        <v>2</v>
      </c>
      <c r="E22" s="44">
        <v>0</v>
      </c>
      <c r="F22" s="47">
        <f>E22+D23</f>
        <v>2</v>
      </c>
      <c r="G22" s="119">
        <f t="shared" si="2"/>
        <v>19</v>
      </c>
      <c r="H22" s="42" t="s">
        <v>339</v>
      </c>
      <c r="I22" s="43" t="s">
        <v>380</v>
      </c>
      <c r="J22" s="44">
        <v>2</v>
      </c>
      <c r="K22" s="44">
        <v>0</v>
      </c>
      <c r="L22" s="41">
        <v>2</v>
      </c>
    </row>
    <row r="23" spans="1:12">
      <c r="A23" s="114"/>
      <c r="B23" s="14" t="s">
        <v>745</v>
      </c>
      <c r="C23" s="43" t="s">
        <v>291</v>
      </c>
      <c r="D23" s="44">
        <v>2</v>
      </c>
      <c r="E23" s="44">
        <v>0</v>
      </c>
      <c r="F23" s="47">
        <v>2</v>
      </c>
      <c r="H23" s="42" t="s">
        <v>381</v>
      </c>
      <c r="I23" s="43" t="s">
        <v>382</v>
      </c>
      <c r="J23" s="44">
        <v>2</v>
      </c>
      <c r="K23" s="44">
        <v>0</v>
      </c>
      <c r="L23" s="41">
        <v>2</v>
      </c>
    </row>
    <row r="24" spans="1:12">
      <c r="A24" s="114"/>
      <c r="B24" s="14" t="s">
        <v>746</v>
      </c>
      <c r="C24" s="43" t="s">
        <v>293</v>
      </c>
      <c r="D24" s="44">
        <v>2</v>
      </c>
      <c r="H24" s="42"/>
      <c r="I24" s="43"/>
      <c r="J24" s="44"/>
      <c r="K24" s="44"/>
      <c r="L24" s="41"/>
    </row>
    <row r="25" spans="1:12">
      <c r="A25" s="114"/>
      <c r="B25" s="14" t="s">
        <v>750</v>
      </c>
      <c r="C25" s="144" t="s">
        <v>747</v>
      </c>
      <c r="H25" s="42" t="s">
        <v>346</v>
      </c>
      <c r="I25" s="43" t="s">
        <v>383</v>
      </c>
      <c r="J25" s="44">
        <v>2</v>
      </c>
      <c r="K25" s="44">
        <v>0</v>
      </c>
      <c r="L25" s="41">
        <v>2</v>
      </c>
    </row>
    <row r="26" spans="1:12">
      <c r="A26" s="114"/>
      <c r="B26" s="14" t="s">
        <v>749</v>
      </c>
      <c r="C26" s="144" t="s">
        <v>748</v>
      </c>
      <c r="G26" s="119">
        <f>G22+1</f>
        <v>20</v>
      </c>
      <c r="H26" s="42" t="s">
        <v>343</v>
      </c>
      <c r="I26" s="43" t="s">
        <v>384</v>
      </c>
      <c r="J26" s="44">
        <v>2</v>
      </c>
      <c r="K26" s="44">
        <v>0</v>
      </c>
      <c r="L26" s="47">
        <f>K26+J26</f>
        <v>2</v>
      </c>
    </row>
    <row r="27" spans="1:12">
      <c r="A27" s="114"/>
      <c r="B27" s="14" t="s">
        <v>768</v>
      </c>
      <c r="C27" s="43" t="s">
        <v>273</v>
      </c>
      <c r="D27" s="44">
        <v>2</v>
      </c>
      <c r="G27" s="119"/>
      <c r="H27" s="95" t="s">
        <v>294</v>
      </c>
      <c r="I27" s="96" t="s">
        <v>295</v>
      </c>
      <c r="J27" s="97">
        <v>2</v>
      </c>
      <c r="K27" s="97">
        <v>0</v>
      </c>
      <c r="L27" s="89">
        <f>K27+J27</f>
        <v>2</v>
      </c>
    </row>
    <row r="28" spans="1:12" ht="15.75" thickBot="1">
      <c r="A28" s="114"/>
      <c r="G28" s="119">
        <f>G26+1</f>
        <v>21</v>
      </c>
      <c r="H28" s="42" t="s">
        <v>349</v>
      </c>
      <c r="I28" s="43" t="s">
        <v>385</v>
      </c>
      <c r="J28" s="44">
        <v>2</v>
      </c>
      <c r="K28" s="44">
        <v>0</v>
      </c>
      <c r="L28" s="41">
        <v>2</v>
      </c>
    </row>
    <row r="29" spans="1:12" ht="15.75" thickTop="1">
      <c r="A29" s="114"/>
      <c r="G29" s="119">
        <f>G28+1</f>
        <v>22</v>
      </c>
      <c r="H29" s="48" t="s">
        <v>378</v>
      </c>
      <c r="I29" s="43" t="s">
        <v>386</v>
      </c>
      <c r="J29" s="44">
        <v>2</v>
      </c>
      <c r="K29" s="44">
        <v>0</v>
      </c>
      <c r="L29" s="120">
        <v>2</v>
      </c>
    </row>
    <row r="30" spans="1:12">
      <c r="A30" s="114"/>
      <c r="B30" s="14" t="s">
        <v>751</v>
      </c>
      <c r="C30" s="43" t="s">
        <v>713</v>
      </c>
      <c r="D30" s="44">
        <v>2</v>
      </c>
      <c r="E30" s="69"/>
      <c r="F30" s="41"/>
      <c r="G30" s="119">
        <f>G29+1</f>
        <v>23</v>
      </c>
      <c r="H30" s="42" t="s">
        <v>387</v>
      </c>
      <c r="I30" s="49" t="s">
        <v>388</v>
      </c>
      <c r="J30" s="82">
        <v>2</v>
      </c>
      <c r="K30" s="82">
        <v>0</v>
      </c>
      <c r="L30" s="89">
        <f>K30+J30</f>
        <v>2</v>
      </c>
    </row>
    <row r="31" spans="1:12">
      <c r="A31" s="114"/>
      <c r="B31" s="14" t="s">
        <v>752</v>
      </c>
      <c r="C31" s="96" t="s">
        <v>295</v>
      </c>
      <c r="D31" s="97">
        <v>2</v>
      </c>
      <c r="E31" s="97">
        <v>0</v>
      </c>
      <c r="F31" s="89">
        <f t="shared" ref="F31:F43" si="3">E31+D31</f>
        <v>2</v>
      </c>
      <c r="G31" s="119">
        <f>G30+1</f>
        <v>24</v>
      </c>
      <c r="H31" s="95" t="s">
        <v>341</v>
      </c>
      <c r="I31" s="96" t="s">
        <v>389</v>
      </c>
      <c r="J31" s="97">
        <v>2</v>
      </c>
      <c r="K31" s="97">
        <v>0</v>
      </c>
      <c r="L31" s="89">
        <v>2</v>
      </c>
    </row>
    <row r="32" spans="1:12">
      <c r="A32" s="114"/>
      <c r="B32" s="14" t="s">
        <v>753</v>
      </c>
      <c r="C32" s="49" t="s">
        <v>297</v>
      </c>
      <c r="D32" s="82">
        <v>1</v>
      </c>
      <c r="E32" s="82">
        <v>1</v>
      </c>
      <c r="F32" s="51">
        <f t="shared" si="3"/>
        <v>2</v>
      </c>
      <c r="G32" s="119">
        <f>G31+1</f>
        <v>25</v>
      </c>
      <c r="H32" s="48" t="s">
        <v>302</v>
      </c>
      <c r="I32" s="49" t="s">
        <v>303</v>
      </c>
      <c r="J32" s="82">
        <v>2</v>
      </c>
      <c r="K32" s="82">
        <v>0</v>
      </c>
      <c r="L32" s="89">
        <f t="shared" ref="L32:L38" si="4">K32+J32</f>
        <v>2</v>
      </c>
    </row>
    <row r="33" spans="1:12">
      <c r="A33" s="114"/>
      <c r="B33" s="14" t="s">
        <v>754</v>
      </c>
      <c r="C33" s="49" t="s">
        <v>593</v>
      </c>
      <c r="D33" s="82">
        <v>2</v>
      </c>
      <c r="E33" s="82">
        <v>0</v>
      </c>
      <c r="F33" s="89">
        <f t="shared" si="3"/>
        <v>2</v>
      </c>
      <c r="G33" s="119">
        <f>G32+1</f>
        <v>26</v>
      </c>
      <c r="H33" s="48" t="s">
        <v>374</v>
      </c>
      <c r="I33" s="49" t="s">
        <v>390</v>
      </c>
      <c r="J33" s="82">
        <v>1</v>
      </c>
      <c r="K33" s="82">
        <v>1</v>
      </c>
      <c r="L33" s="51">
        <f t="shared" si="4"/>
        <v>2</v>
      </c>
    </row>
    <row r="34" spans="1:12">
      <c r="A34" s="114"/>
      <c r="B34" s="14" t="s">
        <v>755</v>
      </c>
      <c r="C34" s="43" t="s">
        <v>301</v>
      </c>
      <c r="D34" s="44">
        <v>1</v>
      </c>
      <c r="E34" s="44">
        <v>1</v>
      </c>
      <c r="F34" s="41">
        <v>2</v>
      </c>
      <c r="G34" s="119">
        <f>G33+1</f>
        <v>27</v>
      </c>
      <c r="H34" s="48" t="s">
        <v>391</v>
      </c>
      <c r="I34" s="49" t="s">
        <v>392</v>
      </c>
      <c r="J34" s="82">
        <v>2</v>
      </c>
      <c r="K34" s="82">
        <v>0</v>
      </c>
      <c r="L34" s="89">
        <f t="shared" si="4"/>
        <v>2</v>
      </c>
    </row>
    <row r="35" spans="1:12">
      <c r="A35" s="114"/>
      <c r="B35" s="14" t="s">
        <v>756</v>
      </c>
      <c r="C35" s="49" t="s">
        <v>303</v>
      </c>
      <c r="D35" s="82">
        <v>2</v>
      </c>
      <c r="E35" s="82">
        <v>0</v>
      </c>
      <c r="F35" s="89">
        <f>E35+D35</f>
        <v>2</v>
      </c>
      <c r="G35" s="119">
        <f>G34+1</f>
        <v>28</v>
      </c>
      <c r="H35" s="48" t="s">
        <v>393</v>
      </c>
      <c r="I35" s="49" t="s">
        <v>394</v>
      </c>
      <c r="J35" s="82">
        <v>2</v>
      </c>
      <c r="K35" s="82">
        <v>0</v>
      </c>
      <c r="L35" s="51">
        <f t="shared" si="4"/>
        <v>2</v>
      </c>
    </row>
    <row r="36" spans="1:12">
      <c r="A36" s="114"/>
      <c r="B36" s="14" t="s">
        <v>757</v>
      </c>
      <c r="C36" s="77" t="s">
        <v>305</v>
      </c>
      <c r="D36" s="78">
        <v>2</v>
      </c>
      <c r="E36" s="78">
        <v>0</v>
      </c>
      <c r="F36" s="89">
        <f>E36+D36</f>
        <v>2</v>
      </c>
      <c r="G36" s="119">
        <f>G35+1</f>
        <v>29</v>
      </c>
      <c r="H36" s="48" t="s">
        <v>314</v>
      </c>
      <c r="I36" s="111" t="s">
        <v>315</v>
      </c>
      <c r="J36" s="112">
        <v>2</v>
      </c>
      <c r="K36" s="112">
        <v>0</v>
      </c>
      <c r="L36" s="121">
        <f t="shared" si="4"/>
        <v>2</v>
      </c>
    </row>
    <row r="37" spans="1:12">
      <c r="A37" s="114"/>
      <c r="B37" s="14" t="s">
        <v>758</v>
      </c>
      <c r="C37" s="49" t="s">
        <v>307</v>
      </c>
      <c r="D37" s="82">
        <v>2</v>
      </c>
      <c r="E37" s="82">
        <v>0</v>
      </c>
      <c r="F37" s="51">
        <f>E37+D37</f>
        <v>2</v>
      </c>
      <c r="G37" s="119">
        <f>G36+1</f>
        <v>30</v>
      </c>
      <c r="H37" s="48" t="s">
        <v>395</v>
      </c>
      <c r="I37" s="49" t="s">
        <v>396</v>
      </c>
      <c r="J37" s="82">
        <v>2</v>
      </c>
      <c r="K37" s="82">
        <v>0</v>
      </c>
      <c r="L37" s="51">
        <f t="shared" si="4"/>
        <v>2</v>
      </c>
    </row>
    <row r="38" spans="1:12">
      <c r="A38" s="114"/>
      <c r="B38" s="14" t="s">
        <v>759</v>
      </c>
      <c r="C38" s="43" t="s">
        <v>309</v>
      </c>
      <c r="D38" s="44">
        <v>2</v>
      </c>
      <c r="E38" s="44">
        <v>0</v>
      </c>
      <c r="F38" s="41">
        <v>2</v>
      </c>
      <c r="G38" s="119">
        <f>G37+1</f>
        <v>31</v>
      </c>
      <c r="H38" s="48" t="s">
        <v>397</v>
      </c>
      <c r="I38" s="111" t="s">
        <v>398</v>
      </c>
      <c r="J38" s="112">
        <v>2</v>
      </c>
      <c r="K38" s="112">
        <v>0</v>
      </c>
      <c r="L38" s="113">
        <f t="shared" si="4"/>
        <v>2</v>
      </c>
    </row>
    <row r="39" spans="1:12">
      <c r="A39" s="114"/>
      <c r="B39" s="14" t="s">
        <v>760</v>
      </c>
      <c r="C39" s="49" t="s">
        <v>311</v>
      </c>
      <c r="D39" s="82">
        <v>2</v>
      </c>
      <c r="E39" s="82">
        <v>0</v>
      </c>
      <c r="F39" s="89">
        <f>E39+D39</f>
        <v>2</v>
      </c>
      <c r="G39" s="119">
        <f>G38+1</f>
        <v>32</v>
      </c>
      <c r="H39" s="42" t="s">
        <v>399</v>
      </c>
      <c r="I39" s="43" t="s">
        <v>400</v>
      </c>
      <c r="J39" s="44">
        <v>2</v>
      </c>
      <c r="K39" s="44">
        <v>0</v>
      </c>
      <c r="L39" s="41">
        <v>2</v>
      </c>
    </row>
    <row r="40" spans="1:12">
      <c r="A40" s="114"/>
      <c r="B40" s="14" t="s">
        <v>761</v>
      </c>
      <c r="C40" s="96" t="s">
        <v>313</v>
      </c>
      <c r="D40" s="97">
        <v>1</v>
      </c>
      <c r="E40" s="97">
        <v>1</v>
      </c>
      <c r="F40" s="89">
        <f>+SUM(D40:E40)</f>
        <v>2</v>
      </c>
      <c r="G40" s="119">
        <f>G39+1</f>
        <v>33</v>
      </c>
      <c r="H40" s="42" t="s">
        <v>401</v>
      </c>
      <c r="I40" s="43" t="s">
        <v>402</v>
      </c>
      <c r="J40" s="44">
        <v>1</v>
      </c>
      <c r="K40" s="44">
        <v>1</v>
      </c>
      <c r="L40" s="41">
        <v>2</v>
      </c>
    </row>
    <row r="41" spans="1:12" ht="15.75" thickBot="1">
      <c r="A41" s="114"/>
      <c r="B41" s="14" t="s">
        <v>762</v>
      </c>
      <c r="C41" s="49" t="s">
        <v>315</v>
      </c>
      <c r="D41" s="82">
        <v>2</v>
      </c>
      <c r="E41" s="82">
        <v>0</v>
      </c>
      <c r="F41" s="51">
        <f t="shared" si="3"/>
        <v>2</v>
      </c>
      <c r="G41" s="119">
        <f>G40+1</f>
        <v>34</v>
      </c>
      <c r="H41" s="52" t="s">
        <v>324</v>
      </c>
      <c r="I41" s="53" t="s">
        <v>325</v>
      </c>
      <c r="J41" s="68">
        <v>0</v>
      </c>
      <c r="K41" s="68">
        <v>1</v>
      </c>
      <c r="L41" s="61">
        <f>K41+J41</f>
        <v>1</v>
      </c>
    </row>
    <row r="42" spans="1:12" ht="15.75" thickTop="1">
      <c r="A42" s="114"/>
      <c r="B42" s="14" t="s">
        <v>763</v>
      </c>
      <c r="C42" s="111" t="s">
        <v>317</v>
      </c>
      <c r="D42" s="112">
        <v>2</v>
      </c>
      <c r="E42" s="112">
        <v>0</v>
      </c>
      <c r="F42" s="113">
        <f t="shared" si="3"/>
        <v>2</v>
      </c>
      <c r="G42" s="119">
        <f>G41+1</f>
        <v>35</v>
      </c>
      <c r="H42" s="66"/>
      <c r="I42" s="67"/>
      <c r="J42" s="66"/>
      <c r="K42" s="66"/>
      <c r="L42" s="66"/>
    </row>
    <row r="43" spans="1:12">
      <c r="A43" s="114"/>
      <c r="B43" s="14" t="s">
        <v>764</v>
      </c>
      <c r="C43" s="49" t="s">
        <v>714</v>
      </c>
      <c r="D43" s="82">
        <v>1</v>
      </c>
      <c r="E43" s="82">
        <v>1</v>
      </c>
      <c r="F43" s="89">
        <f t="shared" si="3"/>
        <v>2</v>
      </c>
      <c r="G43" s="124"/>
      <c r="H43" s="114" t="s">
        <v>326</v>
      </c>
      <c r="I43" s="114" t="s">
        <v>327</v>
      </c>
      <c r="J43" s="114"/>
      <c r="K43" s="114"/>
      <c r="L43" s="114"/>
    </row>
    <row r="44" spans="1:12">
      <c r="A44" s="114"/>
      <c r="B44" s="14" t="s">
        <v>765</v>
      </c>
      <c r="C44" s="96" t="s">
        <v>321</v>
      </c>
      <c r="D44" s="97">
        <v>2</v>
      </c>
      <c r="E44" s="97">
        <v>0</v>
      </c>
      <c r="F44" s="89">
        <v>2</v>
      </c>
      <c r="G44" s="124"/>
      <c r="H44" s="114"/>
      <c r="I44" s="115" t="s">
        <v>328</v>
      </c>
      <c r="J44" s="114"/>
      <c r="K44" s="114"/>
      <c r="L44" s="114"/>
    </row>
    <row r="45" spans="1:12">
      <c r="A45" s="114"/>
      <c r="B45" s="14" t="s">
        <v>766</v>
      </c>
      <c r="C45" s="49" t="s">
        <v>323</v>
      </c>
      <c r="D45" s="82">
        <v>2</v>
      </c>
      <c r="E45" s="82">
        <v>0</v>
      </c>
      <c r="F45" s="89">
        <v>2</v>
      </c>
      <c r="G45" s="124"/>
      <c r="H45" s="114"/>
      <c r="I45" s="114" t="s">
        <v>329</v>
      </c>
      <c r="J45" s="114"/>
      <c r="K45" s="114"/>
      <c r="L45" s="114"/>
    </row>
    <row r="46" spans="1:12" ht="15.75" thickBot="1">
      <c r="A46" s="114"/>
      <c r="B46" s="14" t="s">
        <v>767</v>
      </c>
      <c r="C46" s="53" t="s">
        <v>325</v>
      </c>
      <c r="D46" s="68">
        <v>0</v>
      </c>
      <c r="E46" s="68">
        <v>1</v>
      </c>
      <c r="F46" s="61">
        <f>E46+D46</f>
        <v>1</v>
      </c>
      <c r="G46" s="124"/>
      <c r="H46" s="114"/>
      <c r="I46" s="115" t="s">
        <v>330</v>
      </c>
      <c r="J46" s="114"/>
      <c r="K46" s="114"/>
      <c r="L46" s="114"/>
    </row>
    <row r="47" spans="1:12" ht="15.75" thickTop="1">
      <c r="A47" s="114"/>
      <c r="B47" s="134"/>
      <c r="C47" s="67"/>
      <c r="D47" s="66"/>
      <c r="E47" s="66"/>
      <c r="F47" s="66"/>
      <c r="G47" s="124"/>
      <c r="H47" s="114"/>
      <c r="I47" s="115"/>
      <c r="J47" s="114"/>
      <c r="K47" s="114"/>
      <c r="L47" s="114"/>
    </row>
    <row r="48" spans="1:12">
      <c r="A48" s="114"/>
      <c r="B48" s="134"/>
      <c r="C48" s="67"/>
      <c r="D48" s="66"/>
      <c r="E48" s="66"/>
      <c r="F48" s="66"/>
      <c r="G48" s="124"/>
      <c r="H48" s="114"/>
      <c r="I48" s="115"/>
      <c r="J48" s="114"/>
      <c r="K48" s="114"/>
      <c r="L48" s="114"/>
    </row>
    <row r="49" spans="1:12">
      <c r="A49" s="114"/>
      <c r="B49" s="134"/>
      <c r="C49" s="67"/>
      <c r="D49" s="66"/>
      <c r="E49" s="66"/>
      <c r="F49" s="66"/>
      <c r="G49" s="124"/>
      <c r="H49" s="114"/>
      <c r="I49" s="115"/>
      <c r="J49" s="114"/>
      <c r="K49" s="114"/>
      <c r="L49" s="114"/>
    </row>
    <row r="50" spans="1:12">
      <c r="A50" s="114"/>
      <c r="B50" s="134"/>
      <c r="C50" s="67"/>
      <c r="D50" s="66"/>
      <c r="E50" s="66"/>
      <c r="F50" s="66"/>
      <c r="G50" s="124"/>
      <c r="H50" s="114"/>
      <c r="I50" s="115" t="s">
        <v>771</v>
      </c>
      <c r="J50" s="114"/>
      <c r="K50" s="114"/>
      <c r="L50" s="114"/>
    </row>
    <row r="51" spans="1:12">
      <c r="A51" s="114"/>
      <c r="B51" s="134"/>
      <c r="C51" s="67"/>
      <c r="D51" s="66"/>
      <c r="E51" s="66"/>
      <c r="F51" s="66"/>
      <c r="G51" s="124"/>
      <c r="H51" s="114"/>
      <c r="I51" s="115"/>
      <c r="J51" s="114"/>
      <c r="K51" s="114"/>
      <c r="L51" s="114"/>
    </row>
    <row r="52" spans="1:12">
      <c r="A52" s="114"/>
      <c r="B52" s="134"/>
      <c r="C52" s="67"/>
      <c r="D52" s="66"/>
      <c r="E52" s="66"/>
      <c r="F52" s="66"/>
      <c r="G52" s="124"/>
      <c r="H52" s="114"/>
      <c r="I52" s="115"/>
      <c r="J52" s="114"/>
      <c r="K52" s="114"/>
      <c r="L52" s="114"/>
    </row>
    <row r="53" spans="1:12">
      <c r="A53" s="114"/>
      <c r="B53" s="134"/>
      <c r="C53" s="67"/>
      <c r="D53" s="66"/>
      <c r="E53" s="66"/>
      <c r="F53" s="66"/>
      <c r="G53" s="124"/>
      <c r="H53" s="114"/>
      <c r="I53" s="115"/>
      <c r="J53" s="114"/>
      <c r="K53" s="114"/>
      <c r="L53" s="114"/>
    </row>
    <row r="54" spans="1:12">
      <c r="A54" s="114"/>
      <c r="B54" s="134"/>
      <c r="C54" s="67"/>
      <c r="D54" s="66"/>
      <c r="E54" s="66"/>
      <c r="F54" s="66"/>
      <c r="G54" s="124"/>
      <c r="H54" s="114"/>
      <c r="I54" s="115"/>
      <c r="J54" s="114"/>
      <c r="K54" s="114"/>
      <c r="L54" s="114"/>
    </row>
    <row r="55" spans="1:12">
      <c r="A55" s="114"/>
      <c r="B55" s="134"/>
      <c r="C55" s="67"/>
      <c r="D55" s="66"/>
      <c r="E55" s="66"/>
      <c r="F55" s="66"/>
      <c r="G55" s="124"/>
      <c r="H55" s="114"/>
      <c r="I55" s="115"/>
      <c r="J55" s="114"/>
      <c r="K55" s="114"/>
      <c r="L55" s="114"/>
    </row>
    <row r="56" spans="1:12">
      <c r="A56" s="114"/>
      <c r="B56" s="114" t="s">
        <v>326</v>
      </c>
      <c r="C56" s="114" t="s">
        <v>327</v>
      </c>
      <c r="D56" s="114"/>
      <c r="E56" s="114"/>
      <c r="F56" s="114"/>
      <c r="G56" s="124"/>
      <c r="H56" s="114"/>
      <c r="I56" s="114" t="s">
        <v>331</v>
      </c>
      <c r="J56" s="114"/>
      <c r="K56" s="114"/>
      <c r="L56" s="114"/>
    </row>
    <row r="57" spans="1:12">
      <c r="A57" s="114"/>
      <c r="B57" s="114"/>
      <c r="C57" s="115" t="s">
        <v>328</v>
      </c>
      <c r="D57" s="114"/>
      <c r="E57" s="114"/>
      <c r="F57" s="114"/>
      <c r="G57" s="124"/>
      <c r="H57" s="114"/>
      <c r="I57" s="115" t="s">
        <v>332</v>
      </c>
      <c r="J57" s="114"/>
      <c r="K57" s="114"/>
      <c r="L57" s="114"/>
    </row>
    <row r="58" spans="1:12">
      <c r="A58" s="114"/>
      <c r="B58" s="114"/>
      <c r="C58" s="114" t="s">
        <v>329</v>
      </c>
      <c r="D58" s="114"/>
      <c r="E58" s="114"/>
      <c r="F58" s="114"/>
      <c r="G58" s="124"/>
      <c r="H58" s="114"/>
      <c r="I58" s="114"/>
      <c r="J58" s="114"/>
      <c r="K58" s="114"/>
      <c r="L58" s="114"/>
    </row>
    <row r="59" spans="1:12">
      <c r="A59" s="114"/>
      <c r="B59" s="114"/>
      <c r="C59" s="115" t="s">
        <v>330</v>
      </c>
      <c r="D59" s="114"/>
      <c r="E59" s="114"/>
      <c r="F59" s="114"/>
      <c r="G59" s="124"/>
      <c r="H59" s="114"/>
      <c r="I59" s="114"/>
      <c r="J59" s="114"/>
      <c r="K59" s="114"/>
      <c r="L59" s="114"/>
    </row>
    <row r="60" spans="1:12">
      <c r="A60" s="116"/>
      <c r="B60" s="114"/>
      <c r="C60" s="114" t="s">
        <v>331</v>
      </c>
      <c r="D60" s="114"/>
      <c r="E60" s="114"/>
      <c r="F60" s="114"/>
      <c r="G60" s="124" t="s">
        <v>403</v>
      </c>
      <c r="H60" s="116" t="s">
        <v>404</v>
      </c>
      <c r="I60" s="116"/>
      <c r="J60" s="116"/>
      <c r="K60" s="116"/>
      <c r="L60" s="116"/>
    </row>
    <row r="61" spans="1:12">
      <c r="A61" s="116"/>
      <c r="B61" s="114"/>
      <c r="C61" s="115" t="s">
        <v>332</v>
      </c>
      <c r="D61" s="114"/>
      <c r="E61" s="114"/>
      <c r="F61" s="114"/>
      <c r="G61" s="124"/>
      <c r="H61" s="116"/>
      <c r="I61" s="116"/>
      <c r="J61" s="116"/>
      <c r="K61" s="116"/>
      <c r="L61" s="116"/>
    </row>
    <row r="62" spans="1:12">
      <c r="A62" s="116"/>
      <c r="B62" s="114"/>
      <c r="C62" s="115"/>
      <c r="D62" s="114"/>
      <c r="E62" s="114"/>
      <c r="F62" s="114"/>
      <c r="G62" s="124"/>
      <c r="H62" s="116"/>
      <c r="I62" s="116"/>
      <c r="J62" s="116"/>
      <c r="K62" s="116"/>
      <c r="L62" s="116"/>
    </row>
    <row r="63" spans="1:12">
      <c r="A63" s="116"/>
      <c r="B63" s="114"/>
      <c r="C63" s="115"/>
      <c r="D63" s="114"/>
      <c r="E63" s="114"/>
      <c r="F63" s="114"/>
      <c r="G63" s="124"/>
      <c r="H63" s="116"/>
      <c r="I63" s="116"/>
      <c r="J63" s="116"/>
      <c r="K63" s="116"/>
      <c r="L63" s="116"/>
    </row>
    <row r="64" spans="1:12">
      <c r="A64" s="116"/>
      <c r="B64" s="114"/>
      <c r="C64" s="115"/>
      <c r="D64" s="114"/>
      <c r="E64" s="114"/>
      <c r="F64" s="114"/>
      <c r="G64" s="124"/>
      <c r="H64" s="116"/>
      <c r="I64" s="116"/>
      <c r="J64" s="116"/>
      <c r="K64" s="116"/>
      <c r="L64" s="116"/>
    </row>
    <row r="65" spans="1:12">
      <c r="A65" s="116"/>
      <c r="B65" s="114"/>
      <c r="C65" s="115"/>
      <c r="D65" s="114"/>
      <c r="E65" s="114"/>
      <c r="F65" s="114"/>
      <c r="G65" s="124"/>
      <c r="H65" s="116"/>
      <c r="I65" s="116"/>
      <c r="J65" s="116"/>
      <c r="K65" s="116"/>
      <c r="L65" s="116"/>
    </row>
    <row r="66" spans="1:12">
      <c r="A66" s="116"/>
      <c r="B66" s="114"/>
      <c r="C66" s="115"/>
      <c r="D66" s="114"/>
      <c r="E66" s="114"/>
      <c r="F66" s="114"/>
      <c r="G66" s="124"/>
      <c r="H66" s="116"/>
      <c r="I66" s="116"/>
      <c r="J66" s="116"/>
      <c r="K66" s="116"/>
      <c r="L66" s="116"/>
    </row>
    <row r="67" spans="1:12">
      <c r="A67" s="116"/>
      <c r="B67" s="114"/>
      <c r="C67" s="115"/>
      <c r="D67" s="114"/>
      <c r="E67" s="114"/>
      <c r="F67" s="114"/>
      <c r="G67" s="124"/>
      <c r="H67" s="116"/>
      <c r="I67" s="116"/>
      <c r="J67" s="116"/>
      <c r="K67" s="116"/>
      <c r="L67" s="116"/>
    </row>
    <row r="68" spans="1:12">
      <c r="A68" s="116"/>
      <c r="B68" s="114"/>
      <c r="C68" s="115"/>
      <c r="D68" s="114"/>
      <c r="E68" s="114"/>
      <c r="F68" s="114"/>
      <c r="G68" s="124"/>
      <c r="H68" s="116"/>
      <c r="I68" s="116"/>
      <c r="J68" s="116"/>
      <c r="K68" s="116"/>
      <c r="L68" s="116"/>
    </row>
    <row r="69" spans="1:12">
      <c r="A69" s="116"/>
      <c r="B69" s="114"/>
      <c r="C69" s="115"/>
      <c r="D69" s="114"/>
      <c r="E69" s="114"/>
      <c r="F69" s="114"/>
      <c r="G69" s="124"/>
      <c r="H69" s="116"/>
      <c r="I69" s="116"/>
      <c r="J69" s="116"/>
      <c r="K69" s="116"/>
      <c r="L69" s="116"/>
    </row>
    <row r="70" spans="1:12">
      <c r="A70" s="116"/>
      <c r="B70" s="114"/>
      <c r="C70" s="115"/>
      <c r="D70" s="114"/>
      <c r="E70" s="114"/>
      <c r="F70" s="114"/>
      <c r="G70" s="124"/>
      <c r="H70" s="116"/>
      <c r="I70" s="116"/>
      <c r="J70" s="116"/>
      <c r="K70" s="116"/>
      <c r="L70" s="116"/>
    </row>
    <row r="71" spans="1:12">
      <c r="A71" s="116"/>
      <c r="B71" s="114"/>
      <c r="C71" s="115"/>
      <c r="D71" s="114"/>
      <c r="E71" s="114"/>
      <c r="F71" s="114"/>
      <c r="G71" s="124"/>
      <c r="H71" s="116"/>
      <c r="I71" s="116"/>
      <c r="J71" s="116"/>
      <c r="K71" s="116"/>
      <c r="L71" s="116"/>
    </row>
    <row r="72" spans="1:12" ht="15.75" thickBot="1">
      <c r="A72" s="116"/>
      <c r="B72" s="114"/>
      <c r="C72" s="115"/>
      <c r="D72" s="114"/>
      <c r="E72" s="114"/>
      <c r="F72" s="114"/>
      <c r="G72" s="124"/>
      <c r="H72" s="116"/>
      <c r="I72" s="116"/>
      <c r="J72" s="116"/>
      <c r="K72" s="116"/>
      <c r="L72" s="116"/>
    </row>
    <row r="73" spans="1:12" ht="15.75" thickTop="1">
      <c r="A73" s="114"/>
      <c r="B73" s="116" t="s">
        <v>333</v>
      </c>
      <c r="C73" s="116"/>
      <c r="D73" s="116"/>
      <c r="E73" s="116"/>
      <c r="F73" s="116"/>
      <c r="G73" s="118" t="s">
        <v>405</v>
      </c>
      <c r="H73" s="117" t="s">
        <v>243</v>
      </c>
      <c r="I73" s="125" t="s">
        <v>244</v>
      </c>
      <c r="J73" s="126">
        <v>1</v>
      </c>
      <c r="K73" s="126">
        <v>1</v>
      </c>
      <c r="L73" s="120">
        <f t="shared" ref="L73:L78" si="5">J73+K73</f>
        <v>2</v>
      </c>
    </row>
    <row r="74" spans="1:12" ht="15.75" thickBot="1">
      <c r="A74" s="114"/>
      <c r="B74" s="116"/>
      <c r="C74" s="116"/>
      <c r="D74" s="116"/>
      <c r="E74" s="116"/>
      <c r="F74" s="116"/>
      <c r="G74" s="119" t="s">
        <v>406</v>
      </c>
      <c r="H74" s="42" t="s">
        <v>143</v>
      </c>
      <c r="I74" s="43" t="s">
        <v>144</v>
      </c>
      <c r="J74" s="46">
        <v>2</v>
      </c>
      <c r="K74" s="46">
        <v>0</v>
      </c>
      <c r="L74" s="47">
        <f t="shared" si="5"/>
        <v>2</v>
      </c>
    </row>
    <row r="75" spans="1:12" ht="15.75" thickTop="1">
      <c r="A75" s="114"/>
      <c r="B75" s="117" t="s">
        <v>312</v>
      </c>
      <c r="C75" s="107" t="s">
        <v>334</v>
      </c>
      <c r="D75" s="108">
        <v>1</v>
      </c>
      <c r="E75" s="108">
        <v>1</v>
      </c>
      <c r="F75" s="109">
        <f>+SUM(D75:E75)</f>
        <v>2</v>
      </c>
      <c r="G75" s="119" t="s">
        <v>405</v>
      </c>
      <c r="H75" s="48" t="s">
        <v>407</v>
      </c>
      <c r="I75" s="49" t="s">
        <v>240</v>
      </c>
      <c r="J75" s="50">
        <v>2</v>
      </c>
      <c r="K75" s="50">
        <v>1</v>
      </c>
      <c r="L75" s="51">
        <f t="shared" si="5"/>
        <v>3</v>
      </c>
    </row>
    <row r="76" spans="1:12">
      <c r="A76" s="114"/>
      <c r="B76" s="42" t="s">
        <v>335</v>
      </c>
      <c r="C76" s="49" t="s">
        <v>336</v>
      </c>
      <c r="D76" s="50">
        <v>2</v>
      </c>
      <c r="E76" s="50">
        <v>0</v>
      </c>
      <c r="F76" s="51">
        <f>E76+D76</f>
        <v>2</v>
      </c>
      <c r="G76" s="119" t="s">
        <v>408</v>
      </c>
      <c r="H76" s="48" t="s">
        <v>87</v>
      </c>
      <c r="I76" s="49" t="s">
        <v>88</v>
      </c>
      <c r="J76" s="50">
        <v>2</v>
      </c>
      <c r="K76" s="50">
        <v>0</v>
      </c>
      <c r="L76" s="51">
        <f t="shared" si="5"/>
        <v>2</v>
      </c>
    </row>
    <row r="77" spans="1:12">
      <c r="A77" s="114"/>
      <c r="B77" s="48" t="s">
        <v>320</v>
      </c>
      <c r="C77" s="43" t="s">
        <v>337</v>
      </c>
      <c r="D77" s="46">
        <v>2</v>
      </c>
      <c r="E77" s="46">
        <v>0</v>
      </c>
      <c r="F77" s="47">
        <v>2</v>
      </c>
      <c r="G77" s="119" t="s">
        <v>409</v>
      </c>
      <c r="H77" s="42" t="s">
        <v>184</v>
      </c>
      <c r="I77" s="43" t="s">
        <v>185</v>
      </c>
      <c r="J77" s="46">
        <v>1</v>
      </c>
      <c r="K77" s="46">
        <v>1</v>
      </c>
      <c r="L77" s="47">
        <f t="shared" si="5"/>
        <v>2</v>
      </c>
    </row>
    <row r="78" spans="1:12">
      <c r="A78" s="114"/>
      <c r="B78" s="48" t="s">
        <v>322</v>
      </c>
      <c r="C78" s="43" t="s">
        <v>338</v>
      </c>
      <c r="D78" s="46">
        <v>2</v>
      </c>
      <c r="E78" s="46">
        <v>0</v>
      </c>
      <c r="F78" s="47">
        <v>2</v>
      </c>
      <c r="G78" s="119" t="s">
        <v>405</v>
      </c>
      <c r="H78" s="48" t="s">
        <v>410</v>
      </c>
      <c r="I78" s="49" t="s">
        <v>229</v>
      </c>
      <c r="J78" s="50">
        <v>2</v>
      </c>
      <c r="K78" s="50">
        <v>1</v>
      </c>
      <c r="L78" s="51">
        <f t="shared" si="5"/>
        <v>3</v>
      </c>
    </row>
    <row r="79" spans="1:12">
      <c r="A79" s="114"/>
      <c r="B79" s="42" t="s">
        <v>339</v>
      </c>
      <c r="C79" s="49" t="s">
        <v>340</v>
      </c>
      <c r="D79" s="50">
        <v>2</v>
      </c>
      <c r="E79" s="50">
        <v>0</v>
      </c>
      <c r="F79" s="51">
        <f>E79+D79</f>
        <v>2</v>
      </c>
      <c r="G79" s="119" t="s">
        <v>409</v>
      </c>
      <c r="H79" s="42" t="s">
        <v>182</v>
      </c>
      <c r="I79" s="43" t="s">
        <v>183</v>
      </c>
      <c r="J79" s="46">
        <v>2</v>
      </c>
      <c r="K79" s="46">
        <v>1</v>
      </c>
      <c r="L79" s="47">
        <f>SUM(J79:K79)</f>
        <v>3</v>
      </c>
    </row>
    <row r="80" spans="1:12">
      <c r="A80" s="114"/>
      <c r="B80" s="48" t="s">
        <v>341</v>
      </c>
      <c r="C80" s="43" t="s">
        <v>342</v>
      </c>
      <c r="D80" s="46">
        <v>2</v>
      </c>
      <c r="E80" s="46">
        <v>0</v>
      </c>
      <c r="F80" s="47">
        <v>2</v>
      </c>
      <c r="G80" s="119" t="s">
        <v>406</v>
      </c>
      <c r="H80" s="42" t="s">
        <v>121</v>
      </c>
      <c r="I80" s="43" t="s">
        <v>122</v>
      </c>
      <c r="J80" s="46">
        <v>2</v>
      </c>
      <c r="K80" s="46">
        <v>0</v>
      </c>
      <c r="L80" s="47">
        <f>SUM(J80:K80)</f>
        <v>2</v>
      </c>
    </row>
    <row r="81" spans="1:12">
      <c r="A81" s="114"/>
      <c r="B81" s="42" t="s">
        <v>343</v>
      </c>
      <c r="C81" s="49" t="s">
        <v>344</v>
      </c>
      <c r="D81" s="50">
        <v>2</v>
      </c>
      <c r="E81" s="50">
        <v>0</v>
      </c>
      <c r="F81" s="51">
        <f>E81+D81</f>
        <v>2</v>
      </c>
      <c r="G81" s="119" t="s">
        <v>409</v>
      </c>
      <c r="H81" s="42" t="s">
        <v>188</v>
      </c>
      <c r="I81" s="43" t="s">
        <v>174</v>
      </c>
      <c r="J81" s="46">
        <v>1</v>
      </c>
      <c r="K81" s="46">
        <v>1</v>
      </c>
      <c r="L81" s="47">
        <f>SUM(J81:K81)</f>
        <v>2</v>
      </c>
    </row>
    <row r="82" spans="1:12">
      <c r="A82" s="114"/>
      <c r="B82" s="42" t="s">
        <v>268</v>
      </c>
      <c r="C82" s="49" t="s">
        <v>345</v>
      </c>
      <c r="D82" s="50">
        <v>2</v>
      </c>
      <c r="E82" s="50">
        <v>0</v>
      </c>
      <c r="F82" s="51">
        <f>E82+D82</f>
        <v>2</v>
      </c>
      <c r="G82" s="119" t="s">
        <v>406</v>
      </c>
      <c r="H82" s="42" t="s">
        <v>85</v>
      </c>
      <c r="I82" s="43" t="s">
        <v>86</v>
      </c>
      <c r="J82" s="46">
        <v>2</v>
      </c>
      <c r="K82" s="46">
        <v>0</v>
      </c>
      <c r="L82" s="47">
        <f>SUM(J82:K82)</f>
        <v>2</v>
      </c>
    </row>
    <row r="83" spans="1:12" ht="15.75" thickBot="1">
      <c r="A83" s="114"/>
      <c r="B83" s="42" t="s">
        <v>346</v>
      </c>
      <c r="C83" s="43" t="s">
        <v>347</v>
      </c>
      <c r="D83" s="46">
        <v>2</v>
      </c>
      <c r="E83" s="46">
        <v>0</v>
      </c>
      <c r="F83" s="47">
        <f>E83+D83</f>
        <v>2</v>
      </c>
      <c r="G83" s="122" t="s">
        <v>411</v>
      </c>
      <c r="H83" s="99" t="s">
        <v>178</v>
      </c>
      <c r="I83" s="100" t="s">
        <v>179</v>
      </c>
      <c r="J83" s="127">
        <v>2</v>
      </c>
      <c r="K83" s="127">
        <v>0</v>
      </c>
      <c r="L83" s="102">
        <f>J83+K83</f>
        <v>2</v>
      </c>
    </row>
    <row r="84" spans="1:12" ht="15.75" thickTop="1">
      <c r="B84" s="42" t="s">
        <v>270</v>
      </c>
      <c r="C84" s="43" t="s">
        <v>348</v>
      </c>
      <c r="D84" s="46">
        <v>2</v>
      </c>
      <c r="E84" s="46">
        <v>0</v>
      </c>
      <c r="F84" s="47">
        <f>E84+D84</f>
        <v>2</v>
      </c>
    </row>
    <row r="85" spans="1:12" ht="15.75" thickBot="1">
      <c r="B85" s="52" t="s">
        <v>349</v>
      </c>
      <c r="C85" s="53" t="s">
        <v>350</v>
      </c>
      <c r="D85" s="54">
        <v>2</v>
      </c>
      <c r="E85" s="54">
        <v>0</v>
      </c>
      <c r="F85" s="55">
        <v>2</v>
      </c>
    </row>
    <row r="86" spans="1:12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Bersama</vt:lpstr>
      <vt:lpstr>TEL</vt:lpstr>
      <vt:lpstr>TTI</vt:lpstr>
      <vt:lpstr>TKKE</vt:lpstr>
      <vt:lpstr>PILIHAN</vt:lpstr>
      <vt:lpstr>Revisi-1</vt:lpstr>
      <vt:lpstr>Rev-2</vt:lpstr>
      <vt:lpstr>cetak</vt:lpstr>
      <vt:lpstr>Pil-Rev</vt:lpstr>
      <vt:lpstr>Sheet2</vt:lpstr>
      <vt:lpstr>cetak!Print_Area</vt:lpstr>
      <vt:lpstr>'Revisi-1'!Print_Area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2011-01-25T03:52:21Z</cp:lastPrinted>
  <dcterms:created xsi:type="dcterms:W3CDTF">2011-01-22T01:23:23Z</dcterms:created>
  <dcterms:modified xsi:type="dcterms:W3CDTF">2011-01-26T04:57:59Z</dcterms:modified>
</cp:coreProperties>
</file>