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FORMATIKA\KURIKULUM_2016\"/>
    </mc:Choice>
  </mc:AlternateContent>
  <bookViews>
    <workbookView xWindow="0" yWindow="0" windowWidth="15600" windowHeight="7752" tabRatio="745"/>
  </bookViews>
  <sheets>
    <sheet name="KKNI 2016" sheetId="8" r:id="rId1"/>
  </sheets>
  <definedNames>
    <definedName name="_xlnm.Print_Area" localSheetId="0">'KKNI 2016'!$A$1:$H$172</definedName>
  </definedNames>
  <calcPr calcId="152511"/>
</workbook>
</file>

<file path=xl/calcChain.xml><?xml version="1.0" encoding="utf-8"?>
<calcChain xmlns="http://schemas.openxmlformats.org/spreadsheetml/2006/main">
  <c r="G172" i="8" l="1"/>
  <c r="G154" i="8" l="1"/>
  <c r="G135" i="8"/>
  <c r="G129" i="8"/>
  <c r="G161" i="8"/>
  <c r="G162" i="8"/>
  <c r="G163" i="8"/>
  <c r="G164" i="8"/>
  <c r="G165" i="8"/>
  <c r="G166" i="8"/>
  <c r="G167" i="8"/>
  <c r="G168" i="8"/>
  <c r="G169" i="8"/>
  <c r="G170" i="8"/>
  <c r="G171" i="8"/>
  <c r="G142" i="8"/>
  <c r="G130" i="8"/>
  <c r="G128" i="8"/>
  <c r="G133" i="8"/>
  <c r="G134" i="8"/>
  <c r="G144" i="8"/>
  <c r="G155" i="8"/>
  <c r="G156" i="8"/>
  <c r="G143" i="8"/>
  <c r="G157" i="8"/>
  <c r="G158" i="8"/>
  <c r="G159" i="8"/>
  <c r="G160" i="8"/>
  <c r="G139" i="8"/>
  <c r="G147" i="8"/>
  <c r="G148" i="8"/>
  <c r="G137" i="8"/>
  <c r="G138" i="8"/>
  <c r="G145" i="8"/>
  <c r="G132" i="8"/>
  <c r="G131" i="8"/>
  <c r="G136" i="8"/>
  <c r="G149" i="8"/>
  <c r="G141" i="8"/>
  <c r="G150" i="8"/>
  <c r="G151" i="8"/>
  <c r="G152" i="8"/>
  <c r="G146" i="8"/>
  <c r="G153" i="8"/>
  <c r="F80" i="8"/>
  <c r="E80" i="8"/>
  <c r="F111" i="8"/>
  <c r="F100" i="8"/>
  <c r="F90" i="8"/>
  <c r="F68" i="8"/>
  <c r="F56" i="8"/>
  <c r="F44" i="8"/>
  <c r="F33" i="8"/>
  <c r="F14" i="8"/>
  <c r="G75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E33" i="8"/>
  <c r="G37" i="8"/>
  <c r="G38" i="8"/>
  <c r="G39" i="8"/>
  <c r="G41" i="8"/>
  <c r="G42" i="8"/>
  <c r="G43" i="8"/>
  <c r="E44" i="8"/>
  <c r="G49" i="8"/>
  <c r="G50" i="8"/>
  <c r="G51" i="8"/>
  <c r="G52" i="8"/>
  <c r="G53" i="8"/>
  <c r="G54" i="8"/>
  <c r="G55" i="8"/>
  <c r="E56" i="8"/>
  <c r="G61" i="8"/>
  <c r="G62" i="8"/>
  <c r="G63" i="8"/>
  <c r="G64" i="8"/>
  <c r="G65" i="8"/>
  <c r="G66" i="8"/>
  <c r="G67" i="8"/>
  <c r="E68" i="8"/>
  <c r="G74" i="8"/>
  <c r="G76" i="8"/>
  <c r="G77" i="8"/>
  <c r="G78" i="8"/>
  <c r="G79" i="8"/>
  <c r="G84" i="8"/>
  <c r="G85" i="8"/>
  <c r="G86" i="8"/>
  <c r="G87" i="8"/>
  <c r="G88" i="8"/>
  <c r="G89" i="8"/>
  <c r="E90" i="8"/>
  <c r="G94" i="8"/>
  <c r="G95" i="8"/>
  <c r="G96" i="8"/>
  <c r="G97" i="8"/>
  <c r="G98" i="8"/>
  <c r="G140" i="8"/>
  <c r="G99" i="8"/>
  <c r="E100" i="8"/>
  <c r="G104" i="8"/>
  <c r="G105" i="8"/>
  <c r="G106" i="8"/>
  <c r="G107" i="8"/>
  <c r="G108" i="8"/>
  <c r="G109" i="8"/>
  <c r="G110" i="8"/>
  <c r="E111" i="8"/>
  <c r="G115" i="8"/>
  <c r="G116" i="8"/>
  <c r="G117" i="8"/>
  <c r="E118" i="8"/>
  <c r="F118" i="8"/>
  <c r="O148" i="8"/>
  <c r="G127" i="8"/>
  <c r="N119" i="8"/>
  <c r="M119" i="8"/>
  <c r="O118" i="8"/>
  <c r="O117" i="8"/>
  <c r="N113" i="8"/>
  <c r="M113" i="8"/>
  <c r="O109" i="8"/>
  <c r="O108" i="8"/>
  <c r="O107" i="8"/>
  <c r="O106" i="8"/>
  <c r="O105" i="8"/>
  <c r="O104" i="8"/>
  <c r="N84" i="8"/>
  <c r="M84" i="8"/>
  <c r="O80" i="8"/>
  <c r="O79" i="8"/>
  <c r="O78" i="8"/>
  <c r="O77" i="8"/>
  <c r="O76" i="8"/>
  <c r="O75" i="8"/>
  <c r="O74" i="8"/>
  <c r="N70" i="8"/>
  <c r="M70" i="8"/>
  <c r="O69" i="8"/>
  <c r="O68" i="8"/>
  <c r="O67" i="8"/>
  <c r="O66" i="8"/>
  <c r="O65" i="8"/>
  <c r="O64" i="8"/>
  <c r="O63" i="8"/>
  <c r="O62" i="8"/>
  <c r="O61" i="8"/>
  <c r="N57" i="8"/>
  <c r="M57" i="8"/>
  <c r="O56" i="8"/>
  <c r="O55" i="8"/>
  <c r="O54" i="8"/>
  <c r="O53" i="8"/>
  <c r="O52" i="8"/>
  <c r="O51" i="8"/>
  <c r="O50" i="8"/>
  <c r="O49" i="8"/>
  <c r="N45" i="8"/>
  <c r="M45" i="8"/>
  <c r="O44" i="8"/>
  <c r="O43" i="8"/>
  <c r="O42" i="8"/>
  <c r="O41" i="8"/>
  <c r="O40" i="8"/>
  <c r="O39" i="8"/>
  <c r="O38" i="8"/>
  <c r="O37" i="8"/>
  <c r="N34" i="8"/>
  <c r="M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N16" i="8"/>
  <c r="M16" i="8"/>
  <c r="O15" i="8"/>
  <c r="O14" i="8"/>
  <c r="O13" i="8"/>
  <c r="O12" i="8"/>
  <c r="O11" i="8"/>
  <c r="O10" i="8"/>
  <c r="O9" i="8"/>
  <c r="O8" i="8"/>
  <c r="G121" i="8" l="1"/>
  <c r="G80" i="8"/>
  <c r="G44" i="8"/>
  <c r="O34" i="8"/>
  <c r="O113" i="8"/>
  <c r="G118" i="8"/>
  <c r="G68" i="8"/>
  <c r="O45" i="8"/>
  <c r="G90" i="8"/>
  <c r="G56" i="8"/>
  <c r="G33" i="8"/>
  <c r="G100" i="8"/>
  <c r="G111" i="8"/>
  <c r="O16" i="8"/>
  <c r="O70" i="8"/>
  <c r="O119" i="8"/>
  <c r="O57" i="8"/>
  <c r="O84" i="8"/>
  <c r="O120" i="8" l="1"/>
  <c r="O122" i="8" s="1"/>
  <c r="E14" i="8"/>
  <c r="G11" i="8"/>
  <c r="G13" i="8" l="1"/>
  <c r="G12" i="8"/>
  <c r="G10" i="8"/>
  <c r="G9" i="8"/>
  <c r="G8" i="8"/>
  <c r="G14" i="8" l="1"/>
  <c r="G120" i="8" l="1"/>
  <c r="G122" i="8" s="1"/>
</calcChain>
</file>

<file path=xl/sharedStrings.xml><?xml version="1.0" encoding="utf-8"?>
<sst xmlns="http://schemas.openxmlformats.org/spreadsheetml/2006/main" count="762" uniqueCount="349">
  <si>
    <t>Bahasa Indonesia</t>
  </si>
  <si>
    <t>Bahasa Inggris</t>
  </si>
  <si>
    <t>Jaringan Komputer</t>
  </si>
  <si>
    <t>Pemodelan dan Simulasi</t>
  </si>
  <si>
    <t>Kuliah Kerja Nyata</t>
  </si>
  <si>
    <t>Pengolahan Citra</t>
  </si>
  <si>
    <t>Keamanan Komputer</t>
  </si>
  <si>
    <t>Sistem Fuzzy</t>
  </si>
  <si>
    <t>Pemrograman Client-Server</t>
  </si>
  <si>
    <t>Komunikasi Data</t>
  </si>
  <si>
    <t>Kriptografi</t>
  </si>
  <si>
    <t>Dasar Pemrograman Komputer</t>
  </si>
  <si>
    <t>Pemrograman Visual</t>
  </si>
  <si>
    <t>Sistem Informasi</t>
  </si>
  <si>
    <t>K</t>
  </si>
  <si>
    <t>P</t>
  </si>
  <si>
    <t>T</t>
  </si>
  <si>
    <t>Wawasan IPTEKS</t>
  </si>
  <si>
    <t>Skripsi</t>
  </si>
  <si>
    <t>TOTAL SKS</t>
  </si>
  <si>
    <t>Pemrograman Berorientasi Obyek</t>
  </si>
  <si>
    <t>Pengantar Teknologi Informasi</t>
  </si>
  <si>
    <t>Sistem Digital</t>
  </si>
  <si>
    <t>Komunikasi Antar Personal</t>
  </si>
  <si>
    <t>Struktur Data</t>
  </si>
  <si>
    <t>Pengantar Sistem Operasi</t>
  </si>
  <si>
    <t>Dasar Multimedia</t>
  </si>
  <si>
    <t>Interaksi Manusia dan Komputer</t>
  </si>
  <si>
    <t>Etika Profesi</t>
  </si>
  <si>
    <t>Matematika Diskrit</t>
  </si>
  <si>
    <t>Pemrograman Berbasis Web</t>
  </si>
  <si>
    <t>Aljabar Linier</t>
  </si>
  <si>
    <t>Matematika Dasar I</t>
  </si>
  <si>
    <t>Matematika Dasar II</t>
  </si>
  <si>
    <t>Statistika untuk Komputasi</t>
  </si>
  <si>
    <t>NO</t>
  </si>
  <si>
    <t>MATA KULIAH</t>
  </si>
  <si>
    <t>J U M L A H</t>
  </si>
  <si>
    <t>Pengenalan Pola</t>
  </si>
  <si>
    <t>Arsitektur dan Organisasi Komputer</t>
  </si>
  <si>
    <t>Metode Komputasi Numerik</t>
  </si>
  <si>
    <t>Basis Data II</t>
  </si>
  <si>
    <t>Rekayasa Perangkat Lunak II</t>
  </si>
  <si>
    <t>Rekayasa Perangkat Lunak I</t>
  </si>
  <si>
    <t>Animasi</t>
  </si>
  <si>
    <t>Sistem Memori Komputer</t>
  </si>
  <si>
    <t>Teori Game</t>
  </si>
  <si>
    <t>Pemrograman Mobile</t>
  </si>
  <si>
    <t>Topik Khusus Sistem Operasi</t>
  </si>
  <si>
    <t>Topik Khusus Rekayasa Perangkat Lunak</t>
  </si>
  <si>
    <t>Teknologi Mikroprosessor</t>
  </si>
  <si>
    <t>Pengkodean dan Komperasi</t>
  </si>
  <si>
    <t>Aritmetika Komputer</t>
  </si>
  <si>
    <t>Topik Khusus Jaringan Komputer</t>
  </si>
  <si>
    <t>Topik Khusus Sistem  Komputer</t>
  </si>
  <si>
    <t>Grafika Komputer</t>
  </si>
  <si>
    <t>KURIKULUM PROGRAM STUDI TEKNIK INFORMATIKA</t>
  </si>
  <si>
    <t>Machine Learning</t>
  </si>
  <si>
    <t>Pendidikan Agama Islam</t>
  </si>
  <si>
    <t>Pendidikan Agama Hindu</t>
  </si>
  <si>
    <t>Pendidikan Agama Budha</t>
  </si>
  <si>
    <t>078U0032</t>
  </si>
  <si>
    <t>081U0032</t>
  </si>
  <si>
    <t>090U0033</t>
  </si>
  <si>
    <t>101D4212</t>
  </si>
  <si>
    <t>102D4211</t>
  </si>
  <si>
    <t>131D4222</t>
  </si>
  <si>
    <t>072U0033</t>
  </si>
  <si>
    <t>132D4222</t>
  </si>
  <si>
    <t>133D4222</t>
  </si>
  <si>
    <t>201D4213</t>
  </si>
  <si>
    <t>203D4213</t>
  </si>
  <si>
    <t>205D4212</t>
  </si>
  <si>
    <t>206D4212</t>
  </si>
  <si>
    <t>207D4212</t>
  </si>
  <si>
    <t>231D4223</t>
  </si>
  <si>
    <t>235D4222</t>
  </si>
  <si>
    <t>303D4212</t>
  </si>
  <si>
    <t>301D4212</t>
  </si>
  <si>
    <t>302D4212</t>
  </si>
  <si>
    <t>306D4213</t>
  </si>
  <si>
    <t>331D4223</t>
  </si>
  <si>
    <t>334D4222</t>
  </si>
  <si>
    <t>402D4213</t>
  </si>
  <si>
    <t>403D4213</t>
  </si>
  <si>
    <t>404D4213</t>
  </si>
  <si>
    <t>411D4231</t>
  </si>
  <si>
    <t>442D4234</t>
  </si>
  <si>
    <t>478D4234</t>
  </si>
  <si>
    <t>455D4212</t>
  </si>
  <si>
    <t>457D4212</t>
  </si>
  <si>
    <t>474D4222</t>
  </si>
  <si>
    <t>471D4222</t>
  </si>
  <si>
    <t>472D4222</t>
  </si>
  <si>
    <t>473D4222</t>
  </si>
  <si>
    <t>475D4222</t>
  </si>
  <si>
    <t>451D4212</t>
  </si>
  <si>
    <t>491D4232</t>
  </si>
  <si>
    <t>492D4232</t>
  </si>
  <si>
    <t>493D4232</t>
  </si>
  <si>
    <t>494D4232</t>
  </si>
  <si>
    <t>073U0033</t>
  </si>
  <si>
    <t>075U0033</t>
  </si>
  <si>
    <t>076U0033</t>
  </si>
  <si>
    <t>077U0033</t>
  </si>
  <si>
    <t>074U0033</t>
  </si>
  <si>
    <t>Pendidikan  Agama Katolik</t>
  </si>
  <si>
    <t>Pendidikan  Agama Protestan</t>
  </si>
  <si>
    <t>Pendidikan  Agama Khonghucu</t>
  </si>
  <si>
    <t>204D4213</t>
  </si>
  <si>
    <t>238D4222</t>
  </si>
  <si>
    <t>KET</t>
  </si>
  <si>
    <t>309D4212</t>
  </si>
  <si>
    <t>476D4222</t>
  </si>
  <si>
    <t>Pilihan</t>
  </si>
  <si>
    <t>Wajib</t>
  </si>
  <si>
    <t>Kecerdasan Buatan</t>
  </si>
  <si>
    <t>Rekayasa Web</t>
  </si>
  <si>
    <t>Seminar Hasil</t>
  </si>
  <si>
    <t>009U0032</t>
  </si>
  <si>
    <t>008U0032</t>
  </si>
  <si>
    <t>011U0032</t>
  </si>
  <si>
    <t>016U0033</t>
  </si>
  <si>
    <t>Wawasan Sosial Budaya Maritim</t>
  </si>
  <si>
    <t>012U0032</t>
  </si>
  <si>
    <t>Pancasila</t>
  </si>
  <si>
    <t>Algoritma dan Struktur Data</t>
  </si>
  <si>
    <t>Sistem Operasi</t>
  </si>
  <si>
    <t>Sistem Tersemat</t>
  </si>
  <si>
    <t>Fisika Teknik</t>
  </si>
  <si>
    <t>XXX</t>
  </si>
  <si>
    <t>Data Mining</t>
  </si>
  <si>
    <t>Sistem Distribusi File</t>
  </si>
  <si>
    <t>Jaringan Sensor Nirkabel</t>
  </si>
  <si>
    <t>Mobile Adhoc Network</t>
  </si>
  <si>
    <t>Technopreneurship</t>
  </si>
  <si>
    <t>Basis Data I</t>
  </si>
  <si>
    <t>Pengolahan Citra Digital</t>
  </si>
  <si>
    <t>Metode Penelitian</t>
  </si>
  <si>
    <t xml:space="preserve">Kerja Praktek </t>
  </si>
  <si>
    <t>Intelligent Transport System</t>
  </si>
  <si>
    <t>Natural Language Processing</t>
  </si>
  <si>
    <t>Pemrograman Paralel</t>
  </si>
  <si>
    <t>Teknologi Aplikasi Bergerak</t>
  </si>
  <si>
    <t>Seminar Proposal</t>
  </si>
  <si>
    <t>KKNI 2016</t>
  </si>
  <si>
    <t>Kecerdasan Buatan Terapan</t>
  </si>
  <si>
    <t>Cybernetics</t>
  </si>
  <si>
    <t>KODE MK</t>
  </si>
  <si>
    <t>SEMESTER   I</t>
  </si>
  <si>
    <t xml:space="preserve"> SEMESTER  II</t>
  </si>
  <si>
    <t xml:space="preserve"> SEMESTER  III</t>
  </si>
  <si>
    <t xml:space="preserve"> SEMESTER  IV</t>
  </si>
  <si>
    <t xml:space="preserve"> SEMESTER  V</t>
  </si>
  <si>
    <t>Probabilitas dan Statistik</t>
  </si>
  <si>
    <t>Pendidikan Kewarganegaraan</t>
  </si>
  <si>
    <t>Baru</t>
  </si>
  <si>
    <t>Mata Kuliah Pilihan 3</t>
  </si>
  <si>
    <t>Mata Kuliah Pilihan 4</t>
  </si>
  <si>
    <t>Mata Kuliah Pilihan 5</t>
  </si>
  <si>
    <t>Mata Kuliah Pilihan 6</t>
  </si>
  <si>
    <t>Mata Kuliah Pilihan 1</t>
  </si>
  <si>
    <t>Mata Kuliah Pilihan 2</t>
  </si>
  <si>
    <t>MATA KULIAH PILIHAN</t>
  </si>
  <si>
    <t xml:space="preserve"> SEMESTER  VII</t>
  </si>
  <si>
    <t xml:space="preserve"> SEMESTER  VIII</t>
  </si>
  <si>
    <t xml:space="preserve"> SEMESTER  VI (Bidang Riset: Big Data &amp; Cloud Computing)</t>
  </si>
  <si>
    <t xml:space="preserve"> SEMESTER  VI (Bidang Riset: Kecerdasan Buatan &amp; Robotika)</t>
  </si>
  <si>
    <t xml:space="preserve"> SEMESTER  VI (Bidang Riset: Internet of Things)</t>
  </si>
  <si>
    <t>101D4213</t>
  </si>
  <si>
    <t>102D4213</t>
  </si>
  <si>
    <t>104D4222</t>
  </si>
  <si>
    <t>105D4224</t>
  </si>
  <si>
    <t>106D4223</t>
  </si>
  <si>
    <t>202D4213</t>
  </si>
  <si>
    <t>206D4213</t>
  </si>
  <si>
    <t>207D4213</t>
  </si>
  <si>
    <t>208D4223</t>
  </si>
  <si>
    <t>209D4223</t>
  </si>
  <si>
    <t>210D4223</t>
  </si>
  <si>
    <t>211D4222</t>
  </si>
  <si>
    <t>212D4223</t>
  </si>
  <si>
    <t>213D4222</t>
  </si>
  <si>
    <t>301D4213</t>
  </si>
  <si>
    <t>302D4213</t>
  </si>
  <si>
    <t>304D4213</t>
  </si>
  <si>
    <t>305D4213</t>
  </si>
  <si>
    <t>307D4213</t>
  </si>
  <si>
    <t>308D4222</t>
  </si>
  <si>
    <t>309D4223</t>
  </si>
  <si>
    <t>401D4232</t>
  </si>
  <si>
    <t>404D4232</t>
  </si>
  <si>
    <t>405D4234</t>
  </si>
  <si>
    <t>SEMESTER   1</t>
  </si>
  <si>
    <t>079U0032</t>
  </si>
  <si>
    <t>MBB</t>
  </si>
  <si>
    <t>080U0032</t>
  </si>
  <si>
    <t>082U0033</t>
  </si>
  <si>
    <t>092U0033</t>
  </si>
  <si>
    <t>MKK</t>
  </si>
  <si>
    <t>093U0033</t>
  </si>
  <si>
    <t>Fisika Dasar I</t>
  </si>
  <si>
    <t>111D4211</t>
  </si>
  <si>
    <t>Prak. Pengantar Teknologi Informasi</t>
  </si>
  <si>
    <t>112D4212</t>
  </si>
  <si>
    <t>Prak. Dasar Pemrograman Komputer</t>
  </si>
  <si>
    <t xml:space="preserve"> SEMESTER  2</t>
  </si>
  <si>
    <t>MPK</t>
  </si>
  <si>
    <t>Wawasan Sosial Budaya Bahari</t>
  </si>
  <si>
    <t>089U0033</t>
  </si>
  <si>
    <t>Fisika Dasar II</t>
  </si>
  <si>
    <t>Algoritma dan Pemrograman</t>
  </si>
  <si>
    <t>141D4221</t>
  </si>
  <si>
    <t>Praktikum Algoritma dan Pemrograman</t>
  </si>
  <si>
    <t xml:space="preserve"> SEMESTER  3</t>
  </si>
  <si>
    <t>KT</t>
  </si>
  <si>
    <t>202D4212</t>
  </si>
  <si>
    <t>211D4211</t>
  </si>
  <si>
    <t>Praktikum Pemrograman Berorientasi Obyek</t>
  </si>
  <si>
    <t xml:space="preserve"> SEMESTER  4</t>
  </si>
  <si>
    <t>MKB</t>
  </si>
  <si>
    <t>232D4222</t>
  </si>
  <si>
    <t>Basis data I</t>
  </si>
  <si>
    <t>233D4223</t>
  </si>
  <si>
    <t>Pemrograman Terstruktur</t>
  </si>
  <si>
    <t>hapus</t>
  </si>
  <si>
    <t>234D4223</t>
  </si>
  <si>
    <t>237D4223</t>
  </si>
  <si>
    <t>Sistem Operasi Mobile</t>
  </si>
  <si>
    <t>pilihan</t>
  </si>
  <si>
    <t>239D4222</t>
  </si>
  <si>
    <t>Algoritma Pengolahan Isyarat Digital</t>
  </si>
  <si>
    <t xml:space="preserve"> SEMESTER  5</t>
  </si>
  <si>
    <t>304D4212</t>
  </si>
  <si>
    <t>MK research</t>
  </si>
  <si>
    <t>Teori Bahasa dan Otomata</t>
  </si>
  <si>
    <t>308D4212</t>
  </si>
  <si>
    <t>Ekonomi Teknik</t>
  </si>
  <si>
    <t xml:space="preserve"> SEMESTER  6</t>
  </si>
  <si>
    <t>332D4223</t>
  </si>
  <si>
    <t>333D4222</t>
  </si>
  <si>
    <t>Pindah ke sem IV</t>
  </si>
  <si>
    <t>335D4222</t>
  </si>
  <si>
    <t>340D4231</t>
  </si>
  <si>
    <t>Kerja Praktek I</t>
  </si>
  <si>
    <t>MPB</t>
  </si>
  <si>
    <t>Mata Kuliah Pilihan</t>
  </si>
  <si>
    <t xml:space="preserve"> SEMESTER  7</t>
  </si>
  <si>
    <t>401D4212</t>
  </si>
  <si>
    <t>Pindah ke sem V</t>
  </si>
  <si>
    <t>Kerja Praktek II</t>
  </si>
  <si>
    <t>412D4231</t>
  </si>
  <si>
    <t xml:space="preserve"> SEMESTER  8</t>
  </si>
  <si>
    <t>MATA KULIAH PILIHAN (SEMESTER GANJIL)</t>
  </si>
  <si>
    <t>452D4212</t>
  </si>
  <si>
    <t>Robotika</t>
  </si>
  <si>
    <t>454D4212</t>
  </si>
  <si>
    <t>Komputasi Paralel</t>
  </si>
  <si>
    <t>456D4212</t>
  </si>
  <si>
    <t>Pemrograman Java</t>
  </si>
  <si>
    <t>MATA KULIAH PILIHAN (SEMESTER GENAP)</t>
  </si>
  <si>
    <t>KET: K (Kelas/Teori), P (Praktikum), T (Total)</t>
  </si>
  <si>
    <t>103D4213</t>
  </si>
  <si>
    <t>Pindah ke sem VI</t>
  </si>
  <si>
    <t>Sosio dan Etika</t>
  </si>
  <si>
    <t>312D4224</t>
  </si>
  <si>
    <t>Teknologi Virtualisasi dan Komputasi Awan</t>
  </si>
  <si>
    <t>Keamanan Informasi dan Jaringan</t>
  </si>
  <si>
    <t>323D4224</t>
  </si>
  <si>
    <t>333D4224</t>
  </si>
  <si>
    <t>Jaringan Multimedia</t>
  </si>
  <si>
    <t>Technoprneurship</t>
  </si>
  <si>
    <t>Topik Khusus Kecerdasan Buatan</t>
  </si>
  <si>
    <t>Topik Khusus Internet of Things</t>
  </si>
  <si>
    <t>Sistem Enterprise</t>
  </si>
  <si>
    <t>Sistem Terdistribusi</t>
  </si>
  <si>
    <t>Visi Komputer</t>
  </si>
  <si>
    <t>Sistem Temu Kembali Informasi</t>
  </si>
  <si>
    <t>Simulasi dan Game Komputer</t>
  </si>
  <si>
    <t>Forensik Digital</t>
  </si>
  <si>
    <t xml:space="preserve">Topik Khusus Big Data </t>
  </si>
  <si>
    <t>Topik Khusus Cloud Computing</t>
  </si>
  <si>
    <t>Topik Khusus Robotika</t>
  </si>
  <si>
    <t>Augmented Reality</t>
  </si>
  <si>
    <t>Cyber Physical System</t>
  </si>
  <si>
    <t>Mikroprosessor</t>
  </si>
  <si>
    <t>Komputasi Pervasive</t>
  </si>
  <si>
    <t>Toeri dan Sistem Game</t>
  </si>
  <si>
    <t>311D4224</t>
  </si>
  <si>
    <t>313D4224</t>
  </si>
  <si>
    <t>411D4233</t>
  </si>
  <si>
    <t>412D4233</t>
  </si>
  <si>
    <t>416D4233</t>
  </si>
  <si>
    <t>321D4224</t>
  </si>
  <si>
    <t>322D4224</t>
  </si>
  <si>
    <t>421D4233</t>
  </si>
  <si>
    <t>422D4233</t>
  </si>
  <si>
    <t>431D4233</t>
  </si>
  <si>
    <t>331D4224</t>
  </si>
  <si>
    <t>332D4224</t>
  </si>
  <si>
    <t>413D4233</t>
  </si>
  <si>
    <t>414D4233</t>
  </si>
  <si>
    <t>415D4233</t>
  </si>
  <si>
    <t>423D4233</t>
  </si>
  <si>
    <t>424D4233</t>
  </si>
  <si>
    <t>425D4233</t>
  </si>
  <si>
    <t>426D4233</t>
  </si>
  <si>
    <t>432D4233</t>
  </si>
  <si>
    <t>433D4233</t>
  </si>
  <si>
    <t>434D4233</t>
  </si>
  <si>
    <t>435D4233</t>
  </si>
  <si>
    <t>436D4233</t>
  </si>
  <si>
    <t>441D4233</t>
  </si>
  <si>
    <t>442D4233</t>
  </si>
  <si>
    <t>443D4233</t>
  </si>
  <si>
    <t>444D4233</t>
  </si>
  <si>
    <t>445D4233</t>
  </si>
  <si>
    <t>446D4233</t>
  </si>
  <si>
    <t>447D4233</t>
  </si>
  <si>
    <t>448D4233</t>
  </si>
  <si>
    <t>449D4233</t>
  </si>
  <si>
    <t>450D4233</t>
  </si>
  <si>
    <t>451D4233</t>
  </si>
  <si>
    <t>452D4233</t>
  </si>
  <si>
    <t>453D4233</t>
  </si>
  <si>
    <t>454D4233</t>
  </si>
  <si>
    <t>461D4232</t>
  </si>
  <si>
    <t>462D4232</t>
  </si>
  <si>
    <t>463D4232</t>
  </si>
  <si>
    <t>466D4232</t>
  </si>
  <si>
    <t>464D4232</t>
  </si>
  <si>
    <t>465D4232</t>
  </si>
  <si>
    <t>467D4232</t>
  </si>
  <si>
    <t>468D4232</t>
  </si>
  <si>
    <t>Animasi dan Pemodelan 3D</t>
  </si>
  <si>
    <t>455D4233</t>
  </si>
  <si>
    <t>469D4232</t>
  </si>
  <si>
    <t>470D4232</t>
  </si>
  <si>
    <t>471D4232</t>
  </si>
  <si>
    <t>473D4232</t>
  </si>
  <si>
    <t>Kecerdasan Buatan Hybrid</t>
  </si>
  <si>
    <t>Game Kecerdasan Buatan</t>
  </si>
  <si>
    <t>Manajemen Pengetahuan</t>
  </si>
  <si>
    <t>472D4232</t>
  </si>
  <si>
    <t>pindah ke sem III</t>
  </si>
  <si>
    <t>214D4223</t>
  </si>
  <si>
    <t>402D4232</t>
  </si>
  <si>
    <t>KURIKULUM 2011</t>
  </si>
  <si>
    <t>Hapus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</si>
</sst>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0"/>
      <color rgb="FF0070C0"/>
      <name val="Arial"/>
      <family val="2"/>
    </font>
    <font>
      <i/>
      <sz val="12"/>
      <name val="Times New Roman"/>
      <family val="1"/>
    </font>
    <font>
      <i/>
      <sz val="10"/>
      <color theme="1"/>
      <name val="Arial"/>
      <family val="2"/>
    </font>
    <font>
      <sz val="10"/>
      <color rgb="FF0070C0"/>
      <name val="Tahoma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B050"/>
      <name val="Tahoma"/>
      <family val="2"/>
    </font>
    <font>
      <sz val="10"/>
      <color rgb="FFFFC000"/>
      <name val="Arial"/>
      <family val="2"/>
    </font>
    <font>
      <sz val="10"/>
      <color rgb="FFFFC000"/>
      <name val="Tahoma"/>
      <family val="2"/>
    </font>
    <font>
      <sz val="10"/>
      <color rgb="FF7030A0"/>
      <name val="Tahoma"/>
      <family val="2"/>
    </font>
    <font>
      <sz val="10"/>
      <color rgb="FF7030A0"/>
      <name val="Arial"/>
      <family val="2"/>
    </font>
    <font>
      <sz val="12"/>
      <color rgb="FF0070C0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10" fillId="0" borderId="1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1" xfId="0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Fill="1"/>
    <xf numFmtId="0" fontId="12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8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1" xfId="0" applyFont="1" applyFill="1" applyBorder="1"/>
    <xf numFmtId="0" fontId="16" fillId="0" borderId="2" xfId="0" applyFont="1" applyFill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indent="1"/>
    </xf>
    <xf numFmtId="0" fontId="19" fillId="0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0" xfId="0" applyFont="1" applyBorder="1"/>
    <xf numFmtId="0" fontId="2" fillId="0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inden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19" fillId="0" borderId="1" xfId="0" applyFont="1" applyBorder="1" applyAlignment="1">
      <alignment horizontal="left" inden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indent="1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25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inden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inden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indent="1"/>
    </xf>
    <xf numFmtId="0" fontId="27" fillId="0" borderId="1" xfId="0" applyFont="1" applyBorder="1" applyAlignment="1">
      <alignment horizontal="center"/>
    </xf>
    <xf numFmtId="0" fontId="25" fillId="0" borderId="7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indent="1"/>
    </xf>
    <xf numFmtId="0" fontId="25" fillId="0" borderId="6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 indent="1"/>
    </xf>
    <xf numFmtId="0" fontId="26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indent="1"/>
    </xf>
    <xf numFmtId="0" fontId="30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wrapText="1"/>
    </xf>
    <xf numFmtId="0" fontId="14" fillId="0" borderId="3" xfId="0" applyFont="1" applyFill="1" applyBorder="1"/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left" indent="1"/>
    </xf>
    <xf numFmtId="0" fontId="25" fillId="0" borderId="1" xfId="0" applyFont="1" applyFill="1" applyBorder="1" applyAlignment="1">
      <alignment horizontal="left" indent="1"/>
    </xf>
    <xf numFmtId="0" fontId="31" fillId="0" borderId="1" xfId="0" applyFont="1" applyBorder="1"/>
    <xf numFmtId="0" fontId="31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4" fillId="0" borderId="2" xfId="0" applyFont="1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20" fillId="0" borderId="1" xfId="0" applyFont="1" applyFill="1" applyBorder="1" applyAlignment="1">
      <alignment horizontal="center" vertical="center"/>
    </xf>
    <xf numFmtId="0" fontId="32" fillId="0" borderId="0" xfId="0" applyFont="1"/>
    <xf numFmtId="0" fontId="12" fillId="0" borderId="2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20" fillId="0" borderId="1" xfId="0" applyFont="1" applyFill="1" applyBorder="1"/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2" fillId="0" borderId="1" xfId="0" applyFont="1" applyBorder="1"/>
    <xf numFmtId="0" fontId="3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tabSelected="1" zoomScale="136" zoomScaleNormal="136" workbookViewId="0">
      <selection activeCell="Q28" sqref="Q28"/>
    </sheetView>
  </sheetViews>
  <sheetFormatPr defaultRowHeight="13.2" x14ac:dyDescent="0.25"/>
  <cols>
    <col min="1" max="1" width="6.109375" customWidth="1"/>
    <col min="2" max="2" width="9.6640625" hidden="1" customWidth="1"/>
    <col min="3" max="3" width="11.44140625" bestFit="1" customWidth="1"/>
    <col min="4" max="4" width="38.44140625" bestFit="1" customWidth="1"/>
    <col min="5" max="6" width="3.21875" bestFit="1" customWidth="1"/>
    <col min="7" max="7" width="4.33203125" bestFit="1" customWidth="1"/>
    <col min="8" max="8" width="7.44140625" bestFit="1" customWidth="1"/>
    <col min="9" max="9" width="4.5546875" customWidth="1"/>
    <col min="10" max="10" width="5.88671875" customWidth="1"/>
    <col min="11" max="11" width="9.77734375" bestFit="1" customWidth="1"/>
    <col min="12" max="12" width="33.109375" customWidth="1"/>
    <col min="13" max="13" width="3" bestFit="1" customWidth="1"/>
    <col min="14" max="14" width="2.21875" bestFit="1" customWidth="1"/>
    <col min="15" max="15" width="4.109375" bestFit="1" customWidth="1"/>
    <col min="16" max="16" width="4.88671875" bestFit="1" customWidth="1"/>
  </cols>
  <sheetData>
    <row r="1" spans="1:17" s="2" customFormat="1" ht="15.6" x14ac:dyDescent="0.3">
      <c r="A1" s="163" t="s">
        <v>56</v>
      </c>
      <c r="B1" s="163"/>
      <c r="C1" s="163"/>
      <c r="D1" s="163"/>
      <c r="E1" s="163"/>
      <c r="F1" s="163"/>
      <c r="G1" s="163"/>
      <c r="H1" s="163"/>
    </row>
    <row r="2" spans="1:17" s="2" customFormat="1" ht="15.6" x14ac:dyDescent="0.3">
      <c r="A2" s="163" t="s">
        <v>145</v>
      </c>
      <c r="B2" s="163"/>
      <c r="C2" s="163"/>
      <c r="D2" s="163"/>
      <c r="E2" s="163"/>
      <c r="F2" s="163"/>
      <c r="G2" s="163"/>
      <c r="H2" s="163"/>
      <c r="L2" s="168" t="s">
        <v>347</v>
      </c>
    </row>
    <row r="3" spans="1:17" s="2" customFormat="1" ht="15.6" x14ac:dyDescent="0.3">
      <c r="A3" s="55"/>
      <c r="B3" s="55"/>
      <c r="C3" s="55"/>
      <c r="D3" s="55"/>
      <c r="E3" s="55"/>
      <c r="F3" s="55"/>
      <c r="G3" s="55"/>
      <c r="H3" s="55"/>
    </row>
    <row r="4" spans="1:17" s="2" customFormat="1" ht="15.6" x14ac:dyDescent="0.3">
      <c r="A4" s="154" t="s">
        <v>261</v>
      </c>
      <c r="B4" s="8"/>
      <c r="C4" s="8"/>
      <c r="D4" s="3"/>
      <c r="E4" s="3"/>
      <c r="F4" s="3"/>
      <c r="G4" s="3"/>
    </row>
    <row r="5" spans="1:17" s="4" customFormat="1" ht="16.5" customHeight="1" x14ac:dyDescent="0.25">
      <c r="A5" s="155" t="s">
        <v>149</v>
      </c>
      <c r="B5" s="156"/>
      <c r="C5" s="156"/>
      <c r="D5" s="156"/>
      <c r="E5" s="156"/>
      <c r="F5" s="156"/>
      <c r="G5" s="156"/>
      <c r="H5" s="157"/>
      <c r="J5" s="164" t="s">
        <v>193</v>
      </c>
      <c r="K5" s="165"/>
      <c r="L5" s="165"/>
      <c r="M5" s="165"/>
      <c r="N5" s="165"/>
      <c r="O5" s="165"/>
      <c r="P5" s="166"/>
    </row>
    <row r="6" spans="1:17" s="4" customFormat="1" ht="16.5" customHeight="1" x14ac:dyDescent="0.25">
      <c r="A6" s="16" t="s">
        <v>35</v>
      </c>
      <c r="B6" s="17"/>
      <c r="C6" s="17" t="s">
        <v>148</v>
      </c>
      <c r="D6" s="18" t="s">
        <v>36</v>
      </c>
      <c r="E6" s="18" t="s">
        <v>14</v>
      </c>
      <c r="F6" s="18" t="s">
        <v>15</v>
      </c>
      <c r="G6" s="18" t="s">
        <v>16</v>
      </c>
      <c r="H6" s="18" t="s">
        <v>111</v>
      </c>
      <c r="J6" s="69" t="s">
        <v>35</v>
      </c>
      <c r="K6" s="70"/>
      <c r="L6" s="71" t="s">
        <v>36</v>
      </c>
      <c r="M6" s="71" t="s">
        <v>14</v>
      </c>
      <c r="N6" s="71" t="s">
        <v>15</v>
      </c>
      <c r="O6" s="71" t="s">
        <v>16</v>
      </c>
      <c r="P6" s="71" t="s">
        <v>111</v>
      </c>
    </row>
    <row r="7" spans="1:17" s="4" customFormat="1" ht="16.5" customHeight="1" thickBot="1" x14ac:dyDescent="0.35">
      <c r="A7" s="19">
        <v>1</v>
      </c>
      <c r="B7" s="20" t="s">
        <v>120</v>
      </c>
      <c r="C7" s="67"/>
      <c r="D7" s="43" t="s">
        <v>17</v>
      </c>
      <c r="E7" s="22">
        <v>2</v>
      </c>
      <c r="F7" s="22">
        <v>0</v>
      </c>
      <c r="G7" s="22">
        <v>2</v>
      </c>
      <c r="H7" s="23"/>
      <c r="J7" s="108">
        <v>1</v>
      </c>
      <c r="K7" s="109" t="s">
        <v>194</v>
      </c>
      <c r="L7" s="110" t="s">
        <v>17</v>
      </c>
      <c r="M7" s="109">
        <v>2</v>
      </c>
      <c r="N7" s="109">
        <v>0</v>
      </c>
      <c r="O7" s="109">
        <v>2</v>
      </c>
      <c r="P7" s="111" t="s">
        <v>195</v>
      </c>
      <c r="Q7" s="75"/>
    </row>
    <row r="8" spans="1:17" s="4" customFormat="1" ht="16.5" customHeight="1" x14ac:dyDescent="0.3">
      <c r="A8" s="19">
        <v>2</v>
      </c>
      <c r="B8" s="24" t="s">
        <v>119</v>
      </c>
      <c r="C8" s="67"/>
      <c r="D8" s="43" t="s">
        <v>0</v>
      </c>
      <c r="E8" s="22">
        <v>2</v>
      </c>
      <c r="F8" s="22">
        <v>0</v>
      </c>
      <c r="G8" s="22">
        <f t="shared" ref="G8:G13" si="0">E8+F8</f>
        <v>2</v>
      </c>
      <c r="H8" s="23"/>
      <c r="J8" s="108">
        <v>2</v>
      </c>
      <c r="K8" s="109" t="s">
        <v>196</v>
      </c>
      <c r="L8" s="110" t="s">
        <v>0</v>
      </c>
      <c r="M8" s="109">
        <v>2</v>
      </c>
      <c r="N8" s="109">
        <v>0</v>
      </c>
      <c r="O8" s="109">
        <f t="shared" ref="O8:O15" si="1">M8+N8</f>
        <v>2</v>
      </c>
      <c r="P8" s="111" t="s">
        <v>195</v>
      </c>
      <c r="Q8" s="75"/>
    </row>
    <row r="9" spans="1:17" s="4" customFormat="1" ht="16.5" customHeight="1" x14ac:dyDescent="0.3">
      <c r="A9" s="19">
        <v>3</v>
      </c>
      <c r="B9" s="20" t="s">
        <v>121</v>
      </c>
      <c r="C9" s="67"/>
      <c r="D9" s="43" t="s">
        <v>155</v>
      </c>
      <c r="E9" s="22">
        <v>2</v>
      </c>
      <c r="F9" s="22">
        <v>0</v>
      </c>
      <c r="G9" s="22">
        <f t="shared" si="0"/>
        <v>2</v>
      </c>
      <c r="H9" s="25"/>
      <c r="J9" s="108">
        <v>3</v>
      </c>
      <c r="K9" s="109" t="s">
        <v>197</v>
      </c>
      <c r="L9" s="110" t="s">
        <v>155</v>
      </c>
      <c r="M9" s="109">
        <v>3</v>
      </c>
      <c r="N9" s="109">
        <v>0</v>
      </c>
      <c r="O9" s="109">
        <f t="shared" si="1"/>
        <v>3</v>
      </c>
      <c r="P9" s="112" t="s">
        <v>195</v>
      </c>
      <c r="Q9" s="75"/>
    </row>
    <row r="10" spans="1:17" s="4" customFormat="1" ht="16.5" customHeight="1" x14ac:dyDescent="0.3">
      <c r="A10" s="19">
        <v>4</v>
      </c>
      <c r="B10" s="26" t="s">
        <v>122</v>
      </c>
      <c r="C10" s="67"/>
      <c r="D10" s="43" t="s">
        <v>32</v>
      </c>
      <c r="E10" s="22">
        <v>3</v>
      </c>
      <c r="F10" s="22">
        <v>0</v>
      </c>
      <c r="G10" s="22">
        <f t="shared" si="0"/>
        <v>3</v>
      </c>
      <c r="H10" s="25"/>
      <c r="J10" s="72">
        <v>4</v>
      </c>
      <c r="K10" s="109" t="s">
        <v>198</v>
      </c>
      <c r="L10" s="110" t="s">
        <v>32</v>
      </c>
      <c r="M10" s="109">
        <v>3</v>
      </c>
      <c r="N10" s="109">
        <v>0</v>
      </c>
      <c r="O10" s="109">
        <f t="shared" si="1"/>
        <v>3</v>
      </c>
      <c r="P10" s="112" t="s">
        <v>199</v>
      </c>
      <c r="Q10" s="75"/>
    </row>
    <row r="11" spans="1:17" s="4" customFormat="1" ht="15.6" x14ac:dyDescent="0.3">
      <c r="A11" s="19">
        <v>5</v>
      </c>
      <c r="B11" s="26" t="s">
        <v>130</v>
      </c>
      <c r="C11" s="43" t="s">
        <v>169</v>
      </c>
      <c r="D11" s="43" t="s">
        <v>129</v>
      </c>
      <c r="E11" s="22">
        <v>2</v>
      </c>
      <c r="F11" s="22">
        <v>1</v>
      </c>
      <c r="G11" s="22">
        <f t="shared" si="0"/>
        <v>3</v>
      </c>
      <c r="H11" s="54"/>
      <c r="J11" s="72">
        <v>5</v>
      </c>
      <c r="K11" s="76" t="s">
        <v>200</v>
      </c>
      <c r="L11" s="77" t="s">
        <v>201</v>
      </c>
      <c r="M11" s="76">
        <v>2</v>
      </c>
      <c r="N11" s="76">
        <v>1</v>
      </c>
      <c r="O11" s="76">
        <f t="shared" si="1"/>
        <v>3</v>
      </c>
      <c r="P11" s="112" t="s">
        <v>199</v>
      </c>
      <c r="Q11" s="79" t="s">
        <v>129</v>
      </c>
    </row>
    <row r="12" spans="1:17" s="4" customFormat="1" ht="16.5" customHeight="1" x14ac:dyDescent="0.3">
      <c r="A12" s="19">
        <v>6</v>
      </c>
      <c r="B12" s="22" t="s">
        <v>64</v>
      </c>
      <c r="C12" s="43" t="s">
        <v>170</v>
      </c>
      <c r="D12" s="43" t="s">
        <v>21</v>
      </c>
      <c r="E12" s="27">
        <v>2</v>
      </c>
      <c r="F12" s="27">
        <v>1</v>
      </c>
      <c r="G12" s="27">
        <f t="shared" si="0"/>
        <v>3</v>
      </c>
      <c r="H12" s="28"/>
      <c r="J12" s="72">
        <v>6</v>
      </c>
      <c r="K12" s="76" t="s">
        <v>64</v>
      </c>
      <c r="L12" s="77" t="s">
        <v>21</v>
      </c>
      <c r="M12" s="76">
        <v>2</v>
      </c>
      <c r="N12" s="76">
        <v>0</v>
      </c>
      <c r="O12" s="76">
        <f t="shared" si="1"/>
        <v>2</v>
      </c>
      <c r="P12" s="78" t="s">
        <v>199</v>
      </c>
      <c r="Q12" s="75"/>
    </row>
    <row r="13" spans="1:17" s="4" customFormat="1" ht="16.5" customHeight="1" x14ac:dyDescent="0.3">
      <c r="A13" s="19">
        <v>7</v>
      </c>
      <c r="B13" s="22" t="s">
        <v>65</v>
      </c>
      <c r="C13" s="43" t="s">
        <v>262</v>
      </c>
      <c r="D13" s="43" t="s">
        <v>11</v>
      </c>
      <c r="E13" s="27">
        <v>2</v>
      </c>
      <c r="F13" s="27">
        <v>1</v>
      </c>
      <c r="G13" s="27">
        <f t="shared" si="0"/>
        <v>3</v>
      </c>
      <c r="H13" s="28"/>
      <c r="J13" s="72">
        <v>7</v>
      </c>
      <c r="K13" s="76" t="s">
        <v>65</v>
      </c>
      <c r="L13" s="77" t="s">
        <v>11</v>
      </c>
      <c r="M13" s="76">
        <v>1</v>
      </c>
      <c r="N13" s="76">
        <v>0</v>
      </c>
      <c r="O13" s="76">
        <f t="shared" si="1"/>
        <v>1</v>
      </c>
      <c r="P13" s="78" t="s">
        <v>199</v>
      </c>
      <c r="Q13" s="75"/>
    </row>
    <row r="14" spans="1:17" s="4" customFormat="1" ht="16.5" customHeight="1" x14ac:dyDescent="0.3">
      <c r="A14" s="43"/>
      <c r="B14" s="113"/>
      <c r="C14" s="113"/>
      <c r="D14" s="18" t="s">
        <v>37</v>
      </c>
      <c r="E14" s="16">
        <f>SUM(E7:E13)</f>
        <v>15</v>
      </c>
      <c r="F14" s="16">
        <f t="shared" ref="F14:G14" si="2">SUM(F7:F13)</f>
        <v>3</v>
      </c>
      <c r="G14" s="16">
        <f t="shared" si="2"/>
        <v>18</v>
      </c>
      <c r="H14" s="43"/>
      <c r="J14" s="72">
        <v>8</v>
      </c>
      <c r="K14" s="76" t="s">
        <v>202</v>
      </c>
      <c r="L14" s="77" t="s">
        <v>203</v>
      </c>
      <c r="M14" s="76">
        <v>0</v>
      </c>
      <c r="N14" s="76">
        <v>1</v>
      </c>
      <c r="O14" s="76">
        <f t="shared" si="1"/>
        <v>1</v>
      </c>
      <c r="P14" s="78" t="s">
        <v>199</v>
      </c>
      <c r="Q14" s="75"/>
    </row>
    <row r="15" spans="1:17" s="4" customFormat="1" ht="16.5" customHeight="1" x14ac:dyDescent="0.3">
      <c r="A15" s="29"/>
      <c r="B15" s="33"/>
      <c r="C15" s="33"/>
      <c r="D15" s="29"/>
      <c r="E15" s="29"/>
      <c r="F15" s="29"/>
      <c r="G15" s="29"/>
      <c r="H15" s="29"/>
      <c r="J15" s="72">
        <v>9</v>
      </c>
      <c r="K15" s="76" t="s">
        <v>204</v>
      </c>
      <c r="L15" s="77" t="s">
        <v>205</v>
      </c>
      <c r="M15" s="76">
        <v>0</v>
      </c>
      <c r="N15" s="76">
        <v>2</v>
      </c>
      <c r="O15" s="76">
        <f t="shared" si="1"/>
        <v>2</v>
      </c>
      <c r="P15" s="78" t="s">
        <v>199</v>
      </c>
      <c r="Q15" s="75"/>
    </row>
    <row r="16" spans="1:17" s="4" customFormat="1" ht="16.5" customHeight="1" x14ac:dyDescent="0.25">
      <c r="A16" s="115"/>
      <c r="B16" s="115"/>
      <c r="C16" s="115"/>
      <c r="D16" s="115"/>
      <c r="E16" s="115"/>
      <c r="F16" s="115"/>
      <c r="G16" s="115"/>
      <c r="H16" s="115"/>
      <c r="K16" s="9"/>
      <c r="L16" s="6" t="s">
        <v>37</v>
      </c>
      <c r="M16" s="7">
        <f>SUM(M7:M15)</f>
        <v>15</v>
      </c>
      <c r="N16" s="7">
        <f>SUM(N7:N15)</f>
        <v>4</v>
      </c>
      <c r="O16" s="7">
        <f>SUM(M16:N16)</f>
        <v>19</v>
      </c>
    </row>
    <row r="17" spans="1:17" s="4" customFormat="1" ht="16.5" customHeight="1" x14ac:dyDescent="0.3">
      <c r="A17" s="32"/>
      <c r="B17" s="116"/>
      <c r="C17" s="116"/>
      <c r="D17" s="31"/>
      <c r="E17" s="31"/>
      <c r="F17" s="31"/>
      <c r="G17" s="31"/>
      <c r="H17" s="117"/>
      <c r="K17" s="10"/>
    </row>
    <row r="18" spans="1:17" s="4" customFormat="1" ht="16.5" customHeight="1" x14ac:dyDescent="0.25">
      <c r="A18" s="58" t="s">
        <v>150</v>
      </c>
      <c r="B18" s="58"/>
      <c r="C18" s="58"/>
      <c r="D18" s="58"/>
      <c r="E18" s="58"/>
      <c r="F18" s="58"/>
      <c r="G18" s="58"/>
      <c r="H18" s="58"/>
      <c r="J18" s="164" t="s">
        <v>206</v>
      </c>
      <c r="K18" s="165"/>
      <c r="L18" s="165"/>
      <c r="M18" s="165"/>
      <c r="N18" s="165"/>
      <c r="O18" s="165"/>
      <c r="P18" s="166"/>
    </row>
    <row r="19" spans="1:17" s="4" customFormat="1" ht="16.5" customHeight="1" x14ac:dyDescent="0.3">
      <c r="A19" s="34" t="s">
        <v>35</v>
      </c>
      <c r="B19" s="35"/>
      <c r="C19" s="17" t="s">
        <v>148</v>
      </c>
      <c r="D19" s="36" t="s">
        <v>36</v>
      </c>
      <c r="E19" s="36" t="s">
        <v>14</v>
      </c>
      <c r="F19" s="36" t="s">
        <v>15</v>
      </c>
      <c r="G19" s="36" t="s">
        <v>16</v>
      </c>
      <c r="H19" s="53" t="s">
        <v>111</v>
      </c>
      <c r="J19" s="80" t="s">
        <v>35</v>
      </c>
      <c r="K19" s="81"/>
      <c r="L19" s="82" t="s">
        <v>36</v>
      </c>
      <c r="M19" s="82" t="s">
        <v>14</v>
      </c>
      <c r="N19" s="82" t="s">
        <v>15</v>
      </c>
      <c r="O19" s="82" t="s">
        <v>16</v>
      </c>
      <c r="P19" s="74" t="s">
        <v>111</v>
      </c>
    </row>
    <row r="20" spans="1:17" s="4" customFormat="1" ht="16.5" customHeight="1" x14ac:dyDescent="0.3">
      <c r="A20" s="19">
        <v>1</v>
      </c>
      <c r="B20" s="22" t="s">
        <v>67</v>
      </c>
      <c r="C20" s="68"/>
      <c r="D20" s="43" t="s">
        <v>58</v>
      </c>
      <c r="E20" s="27">
        <v>2</v>
      </c>
      <c r="F20" s="27">
        <v>0</v>
      </c>
      <c r="G20" s="27">
        <f t="shared" ref="G20:G32" si="3">E20+F20</f>
        <v>2</v>
      </c>
      <c r="H20" s="23"/>
      <c r="J20" s="72">
        <v>1</v>
      </c>
      <c r="K20" s="109" t="s">
        <v>67</v>
      </c>
      <c r="L20" s="110" t="s">
        <v>58</v>
      </c>
      <c r="M20" s="109">
        <v>3</v>
      </c>
      <c r="N20" s="109">
        <v>0</v>
      </c>
      <c r="O20" s="109">
        <f t="shared" ref="O20:O33" si="4">M20+N20</f>
        <v>3</v>
      </c>
      <c r="P20" s="111" t="s">
        <v>207</v>
      </c>
    </row>
    <row r="21" spans="1:17" s="4" customFormat="1" ht="16.5" customHeight="1" x14ac:dyDescent="0.3">
      <c r="A21" s="19"/>
      <c r="B21" s="22" t="s">
        <v>101</v>
      </c>
      <c r="C21" s="68"/>
      <c r="D21" s="43" t="s">
        <v>106</v>
      </c>
      <c r="E21" s="27">
        <v>2</v>
      </c>
      <c r="F21" s="27">
        <v>0</v>
      </c>
      <c r="G21" s="27">
        <f t="shared" si="3"/>
        <v>2</v>
      </c>
      <c r="H21" s="23"/>
      <c r="J21" s="72"/>
      <c r="K21" s="109" t="s">
        <v>101</v>
      </c>
      <c r="L21" s="110" t="s">
        <v>106</v>
      </c>
      <c r="M21" s="109">
        <v>3</v>
      </c>
      <c r="N21" s="109">
        <v>0</v>
      </c>
      <c r="O21" s="109">
        <f t="shared" si="4"/>
        <v>3</v>
      </c>
      <c r="P21" s="111" t="s">
        <v>207</v>
      </c>
    </row>
    <row r="22" spans="1:17" s="4" customFormat="1" ht="16.5" customHeight="1" x14ac:dyDescent="0.3">
      <c r="A22" s="19"/>
      <c r="B22" s="22" t="s">
        <v>105</v>
      </c>
      <c r="C22" s="68"/>
      <c r="D22" s="43" t="s">
        <v>107</v>
      </c>
      <c r="E22" s="27">
        <v>2</v>
      </c>
      <c r="F22" s="27">
        <v>0</v>
      </c>
      <c r="G22" s="27">
        <f t="shared" si="3"/>
        <v>2</v>
      </c>
      <c r="H22" s="23"/>
      <c r="J22" s="72"/>
      <c r="K22" s="109" t="s">
        <v>105</v>
      </c>
      <c r="L22" s="110" t="s">
        <v>107</v>
      </c>
      <c r="M22" s="109">
        <v>3</v>
      </c>
      <c r="N22" s="109">
        <v>0</v>
      </c>
      <c r="O22" s="109">
        <f t="shared" si="4"/>
        <v>3</v>
      </c>
      <c r="P22" s="111" t="s">
        <v>207</v>
      </c>
    </row>
    <row r="23" spans="1:17" s="4" customFormat="1" ht="16.5" customHeight="1" x14ac:dyDescent="0.3">
      <c r="A23" s="19"/>
      <c r="B23" s="22" t="s">
        <v>102</v>
      </c>
      <c r="C23" s="68"/>
      <c r="D23" s="43" t="s">
        <v>59</v>
      </c>
      <c r="E23" s="27">
        <v>2</v>
      </c>
      <c r="F23" s="27">
        <v>0</v>
      </c>
      <c r="G23" s="27">
        <f t="shared" si="3"/>
        <v>2</v>
      </c>
      <c r="H23" s="23"/>
      <c r="J23" s="72"/>
      <c r="K23" s="109" t="s">
        <v>102</v>
      </c>
      <c r="L23" s="110" t="s">
        <v>59</v>
      </c>
      <c r="M23" s="109">
        <v>3</v>
      </c>
      <c r="N23" s="109">
        <v>0</v>
      </c>
      <c r="O23" s="109">
        <f t="shared" si="4"/>
        <v>3</v>
      </c>
      <c r="P23" s="111" t="s">
        <v>207</v>
      </c>
    </row>
    <row r="24" spans="1:17" s="4" customFormat="1" ht="16.5" customHeight="1" x14ac:dyDescent="0.3">
      <c r="A24" s="19"/>
      <c r="B24" s="22" t="s">
        <v>103</v>
      </c>
      <c r="C24" s="68"/>
      <c r="D24" s="43" t="s">
        <v>60</v>
      </c>
      <c r="E24" s="27">
        <v>2</v>
      </c>
      <c r="F24" s="27">
        <v>0</v>
      </c>
      <c r="G24" s="27">
        <f t="shared" si="3"/>
        <v>2</v>
      </c>
      <c r="H24" s="23"/>
      <c r="J24" s="72"/>
      <c r="K24" s="109" t="s">
        <v>103</v>
      </c>
      <c r="L24" s="110" t="s">
        <v>60</v>
      </c>
      <c r="M24" s="109">
        <v>3</v>
      </c>
      <c r="N24" s="109">
        <v>0</v>
      </c>
      <c r="O24" s="109">
        <f t="shared" si="4"/>
        <v>3</v>
      </c>
      <c r="P24" s="111" t="s">
        <v>207</v>
      </c>
    </row>
    <row r="25" spans="1:17" s="4" customFormat="1" ht="16.5" customHeight="1" x14ac:dyDescent="0.3">
      <c r="A25" s="19"/>
      <c r="B25" s="22" t="s">
        <v>104</v>
      </c>
      <c r="C25" s="68"/>
      <c r="D25" s="43" t="s">
        <v>108</v>
      </c>
      <c r="E25" s="27">
        <v>2</v>
      </c>
      <c r="F25" s="27">
        <v>0</v>
      </c>
      <c r="G25" s="27">
        <f t="shared" si="3"/>
        <v>2</v>
      </c>
      <c r="H25" s="23"/>
      <c r="J25" s="72"/>
      <c r="K25" s="109" t="s">
        <v>104</v>
      </c>
      <c r="L25" s="110" t="s">
        <v>108</v>
      </c>
      <c r="M25" s="109">
        <v>3</v>
      </c>
      <c r="N25" s="109">
        <v>0</v>
      </c>
      <c r="O25" s="109">
        <f t="shared" si="4"/>
        <v>3</v>
      </c>
      <c r="P25" s="111" t="s">
        <v>207</v>
      </c>
    </row>
    <row r="26" spans="1:17" s="4" customFormat="1" ht="16.5" customHeight="1" x14ac:dyDescent="0.3">
      <c r="A26" s="19">
        <v>2</v>
      </c>
      <c r="B26" s="22" t="s">
        <v>61</v>
      </c>
      <c r="C26" s="68"/>
      <c r="D26" s="43" t="s">
        <v>123</v>
      </c>
      <c r="E26" s="27">
        <v>2</v>
      </c>
      <c r="F26" s="27">
        <v>0</v>
      </c>
      <c r="G26" s="27">
        <f t="shared" si="3"/>
        <v>2</v>
      </c>
      <c r="H26" s="23"/>
      <c r="J26" s="72">
        <v>2</v>
      </c>
      <c r="K26" s="109" t="s">
        <v>61</v>
      </c>
      <c r="L26" s="110" t="s">
        <v>208</v>
      </c>
      <c r="M26" s="109">
        <v>2</v>
      </c>
      <c r="N26" s="109">
        <v>0</v>
      </c>
      <c r="O26" s="109">
        <f t="shared" si="4"/>
        <v>2</v>
      </c>
      <c r="P26" s="111" t="s">
        <v>195</v>
      </c>
    </row>
    <row r="27" spans="1:17" s="4" customFormat="1" ht="16.5" customHeight="1" x14ac:dyDescent="0.3">
      <c r="A27" s="19">
        <v>3</v>
      </c>
      <c r="B27" s="22" t="s">
        <v>62</v>
      </c>
      <c r="C27" s="68"/>
      <c r="D27" s="43" t="s">
        <v>1</v>
      </c>
      <c r="E27" s="27">
        <v>2</v>
      </c>
      <c r="F27" s="27">
        <v>0</v>
      </c>
      <c r="G27" s="27">
        <f t="shared" si="3"/>
        <v>2</v>
      </c>
      <c r="H27" s="23"/>
      <c r="J27" s="72">
        <v>3</v>
      </c>
      <c r="K27" s="109" t="s">
        <v>62</v>
      </c>
      <c r="L27" s="110" t="s">
        <v>1</v>
      </c>
      <c r="M27" s="109">
        <v>2</v>
      </c>
      <c r="N27" s="109">
        <v>0</v>
      </c>
      <c r="O27" s="109">
        <f t="shared" si="4"/>
        <v>2</v>
      </c>
      <c r="P27" s="111" t="s">
        <v>195</v>
      </c>
    </row>
    <row r="28" spans="1:17" s="1" customFormat="1" ht="16.5" customHeight="1" x14ac:dyDescent="0.3">
      <c r="A28" s="19">
        <v>4</v>
      </c>
      <c r="B28" s="22" t="s">
        <v>63</v>
      </c>
      <c r="C28" s="68"/>
      <c r="D28" s="43" t="s">
        <v>33</v>
      </c>
      <c r="E28" s="27">
        <v>3</v>
      </c>
      <c r="F28" s="27">
        <v>0</v>
      </c>
      <c r="G28" s="27">
        <f t="shared" si="3"/>
        <v>3</v>
      </c>
      <c r="H28" s="23"/>
      <c r="J28" s="72">
        <v>4</v>
      </c>
      <c r="K28" s="76" t="s">
        <v>209</v>
      </c>
      <c r="L28" s="77" t="s">
        <v>210</v>
      </c>
      <c r="M28" s="76">
        <v>3</v>
      </c>
      <c r="N28" s="76">
        <v>0</v>
      </c>
      <c r="O28" s="76">
        <f t="shared" si="4"/>
        <v>3</v>
      </c>
      <c r="P28" s="83" t="s">
        <v>199</v>
      </c>
      <c r="Q28" s="5" t="s">
        <v>348</v>
      </c>
    </row>
    <row r="29" spans="1:17" s="1" customFormat="1" ht="16.5" customHeight="1" x14ac:dyDescent="0.3">
      <c r="A29" s="19">
        <v>5</v>
      </c>
      <c r="B29" s="22" t="s">
        <v>124</v>
      </c>
      <c r="C29" s="68"/>
      <c r="D29" s="43" t="s">
        <v>125</v>
      </c>
      <c r="E29" s="27">
        <v>2</v>
      </c>
      <c r="F29" s="27">
        <v>0</v>
      </c>
      <c r="G29" s="27">
        <f t="shared" si="3"/>
        <v>2</v>
      </c>
      <c r="H29" s="23" t="s">
        <v>156</v>
      </c>
      <c r="J29" s="72">
        <v>5</v>
      </c>
      <c r="K29" s="109" t="s">
        <v>63</v>
      </c>
      <c r="L29" s="110" t="s">
        <v>33</v>
      </c>
      <c r="M29" s="109">
        <v>3</v>
      </c>
      <c r="N29" s="109">
        <v>0</v>
      </c>
      <c r="O29" s="109">
        <f t="shared" si="4"/>
        <v>3</v>
      </c>
      <c r="P29" s="111" t="s">
        <v>199</v>
      </c>
      <c r="Q29" s="5"/>
    </row>
    <row r="30" spans="1:17" s="1" customFormat="1" ht="16.5" customHeight="1" x14ac:dyDescent="0.3">
      <c r="A30" s="19">
        <v>6</v>
      </c>
      <c r="B30" s="22" t="s">
        <v>66</v>
      </c>
      <c r="C30" s="23" t="s">
        <v>171</v>
      </c>
      <c r="D30" s="43" t="s">
        <v>29</v>
      </c>
      <c r="E30" s="22">
        <v>2</v>
      </c>
      <c r="F30" s="22">
        <v>0</v>
      </c>
      <c r="G30" s="22">
        <f t="shared" si="3"/>
        <v>2</v>
      </c>
      <c r="H30" s="23"/>
      <c r="J30" s="72">
        <v>6</v>
      </c>
      <c r="K30" s="109" t="s">
        <v>66</v>
      </c>
      <c r="L30" s="110" t="s">
        <v>29</v>
      </c>
      <c r="M30" s="109">
        <v>2</v>
      </c>
      <c r="N30" s="109">
        <v>0</v>
      </c>
      <c r="O30" s="109">
        <f t="shared" si="4"/>
        <v>2</v>
      </c>
      <c r="P30" s="111" t="s">
        <v>199</v>
      </c>
      <c r="Q30" s="84"/>
    </row>
    <row r="31" spans="1:17" s="4" customFormat="1" ht="16.5" customHeight="1" x14ac:dyDescent="0.3">
      <c r="A31" s="19">
        <v>7</v>
      </c>
      <c r="B31" s="22" t="s">
        <v>68</v>
      </c>
      <c r="C31" s="23" t="s">
        <v>172</v>
      </c>
      <c r="D31" s="43" t="s">
        <v>126</v>
      </c>
      <c r="E31" s="22">
        <v>2</v>
      </c>
      <c r="F31" s="22">
        <v>2</v>
      </c>
      <c r="G31" s="22">
        <f t="shared" si="3"/>
        <v>4</v>
      </c>
      <c r="H31" s="23"/>
      <c r="J31" s="72">
        <v>7</v>
      </c>
      <c r="K31" s="76" t="s">
        <v>68</v>
      </c>
      <c r="L31" s="77" t="s">
        <v>211</v>
      </c>
      <c r="M31" s="76">
        <v>2</v>
      </c>
      <c r="N31" s="76">
        <v>0</v>
      </c>
      <c r="O31" s="76">
        <f t="shared" si="4"/>
        <v>2</v>
      </c>
      <c r="P31" s="83" t="s">
        <v>199</v>
      </c>
      <c r="Q31" s="5" t="s">
        <v>126</v>
      </c>
    </row>
    <row r="32" spans="1:17" s="4" customFormat="1" ht="16.5" customHeight="1" x14ac:dyDescent="0.3">
      <c r="A32" s="19">
        <v>8</v>
      </c>
      <c r="B32" s="22" t="s">
        <v>69</v>
      </c>
      <c r="C32" s="23" t="s">
        <v>173</v>
      </c>
      <c r="D32" s="43" t="s">
        <v>22</v>
      </c>
      <c r="E32" s="22">
        <v>2</v>
      </c>
      <c r="F32" s="22">
        <v>1</v>
      </c>
      <c r="G32" s="22">
        <f t="shared" si="3"/>
        <v>3</v>
      </c>
      <c r="H32" s="23"/>
      <c r="J32" s="72">
        <v>8</v>
      </c>
      <c r="K32" s="109" t="s">
        <v>69</v>
      </c>
      <c r="L32" s="110" t="s">
        <v>22</v>
      </c>
      <c r="M32" s="109">
        <v>2</v>
      </c>
      <c r="N32" s="109">
        <v>0</v>
      </c>
      <c r="O32" s="109">
        <f t="shared" si="4"/>
        <v>2</v>
      </c>
      <c r="P32" s="111" t="s">
        <v>199</v>
      </c>
      <c r="Q32" s="84"/>
    </row>
    <row r="33" spans="1:17" s="4" customFormat="1" ht="16.5" customHeight="1" x14ac:dyDescent="0.3">
      <c r="A33" s="43"/>
      <c r="B33" s="113"/>
      <c r="C33" s="113"/>
      <c r="D33" s="18" t="s">
        <v>37</v>
      </c>
      <c r="E33" s="16">
        <f>SUM(E25:E32)</f>
        <v>17</v>
      </c>
      <c r="F33" s="16">
        <f t="shared" ref="F33:G33" si="5">SUM(F25:F32)</f>
        <v>3</v>
      </c>
      <c r="G33" s="16">
        <f t="shared" si="5"/>
        <v>20</v>
      </c>
      <c r="H33" s="43"/>
      <c r="J33" s="72">
        <v>9</v>
      </c>
      <c r="K33" s="76" t="s">
        <v>212</v>
      </c>
      <c r="L33" s="77" t="s">
        <v>213</v>
      </c>
      <c r="M33" s="76">
        <v>0</v>
      </c>
      <c r="N33" s="76">
        <v>1</v>
      </c>
      <c r="O33" s="76">
        <f t="shared" si="4"/>
        <v>1</v>
      </c>
      <c r="P33" s="83" t="s">
        <v>199</v>
      </c>
      <c r="Q33" s="5" t="s">
        <v>126</v>
      </c>
    </row>
    <row r="34" spans="1:17" s="4" customFormat="1" ht="16.5" customHeight="1" x14ac:dyDescent="0.3">
      <c r="A34" s="29"/>
      <c r="B34" s="33"/>
      <c r="C34" s="33"/>
      <c r="D34" s="29"/>
      <c r="E34" s="29"/>
      <c r="F34" s="29"/>
      <c r="G34" s="29"/>
      <c r="H34" s="29"/>
      <c r="K34" s="9"/>
      <c r="L34" s="6" t="s">
        <v>37</v>
      </c>
      <c r="M34" s="7">
        <f>SUM(M25:M33)</f>
        <v>19</v>
      </c>
      <c r="N34" s="7">
        <f>SUM(N20:N33)</f>
        <v>1</v>
      </c>
      <c r="O34" s="7">
        <f>SUM(M34:N34)</f>
        <v>20</v>
      </c>
      <c r="Q34" s="5"/>
    </row>
    <row r="35" spans="1:17" s="4" customFormat="1" ht="16.5" customHeight="1" x14ac:dyDescent="0.25">
      <c r="A35" s="58" t="s">
        <v>151</v>
      </c>
      <c r="B35" s="58"/>
      <c r="C35" s="58"/>
      <c r="D35" s="58"/>
      <c r="E35" s="58"/>
      <c r="F35" s="58"/>
      <c r="G35" s="58"/>
      <c r="H35" s="58"/>
      <c r="J35" s="161" t="s">
        <v>214</v>
      </c>
      <c r="K35" s="161"/>
      <c r="L35" s="161"/>
      <c r="M35" s="161"/>
      <c r="N35" s="161"/>
      <c r="O35" s="161"/>
      <c r="P35" s="161"/>
      <c r="Q35" s="5"/>
    </row>
    <row r="36" spans="1:17" s="4" customFormat="1" ht="16.5" customHeight="1" x14ac:dyDescent="0.25">
      <c r="A36" s="16" t="s">
        <v>35</v>
      </c>
      <c r="B36" s="17"/>
      <c r="C36" s="17" t="s">
        <v>148</v>
      </c>
      <c r="D36" s="18" t="s">
        <v>36</v>
      </c>
      <c r="E36" s="18" t="s">
        <v>14</v>
      </c>
      <c r="F36" s="18" t="s">
        <v>15</v>
      </c>
      <c r="G36" s="18" t="s">
        <v>16</v>
      </c>
      <c r="H36" s="18" t="s">
        <v>111</v>
      </c>
      <c r="J36" s="80" t="s">
        <v>35</v>
      </c>
      <c r="K36" s="81"/>
      <c r="L36" s="82" t="s">
        <v>36</v>
      </c>
      <c r="M36" s="82" t="s">
        <v>14</v>
      </c>
      <c r="N36" s="82" t="s">
        <v>15</v>
      </c>
      <c r="O36" s="82" t="s">
        <v>16</v>
      </c>
      <c r="P36" s="71" t="s">
        <v>215</v>
      </c>
      <c r="Q36" s="5"/>
    </row>
    <row r="37" spans="1:17" s="4" customFormat="1" ht="16.5" customHeight="1" x14ac:dyDescent="0.3">
      <c r="A37" s="19">
        <v>1</v>
      </c>
      <c r="B37" s="22" t="s">
        <v>70</v>
      </c>
      <c r="C37" s="27" t="s">
        <v>70</v>
      </c>
      <c r="D37" s="43" t="s">
        <v>31</v>
      </c>
      <c r="E37" s="22">
        <v>3</v>
      </c>
      <c r="F37" s="22">
        <v>0</v>
      </c>
      <c r="G37" s="22">
        <f>E37+F37</f>
        <v>3</v>
      </c>
      <c r="H37" s="23"/>
      <c r="J37" s="72">
        <v>1</v>
      </c>
      <c r="K37" s="109" t="s">
        <v>70</v>
      </c>
      <c r="L37" s="110" t="s">
        <v>31</v>
      </c>
      <c r="M37" s="109">
        <v>3</v>
      </c>
      <c r="N37" s="109">
        <v>0</v>
      </c>
      <c r="O37" s="109">
        <f>M37+N37</f>
        <v>3</v>
      </c>
      <c r="P37" s="111" t="s">
        <v>199</v>
      </c>
      <c r="Q37" s="5"/>
    </row>
    <row r="38" spans="1:17" s="4" customFormat="1" ht="16.5" customHeight="1" x14ac:dyDescent="0.3">
      <c r="A38" s="19">
        <v>2</v>
      </c>
      <c r="B38" s="22" t="s">
        <v>71</v>
      </c>
      <c r="C38" s="27" t="s">
        <v>174</v>
      </c>
      <c r="D38" s="43" t="s">
        <v>39</v>
      </c>
      <c r="E38" s="22">
        <v>2</v>
      </c>
      <c r="F38" s="22">
        <v>1</v>
      </c>
      <c r="G38" s="22">
        <f t="shared" ref="G38:G39" si="6">E38+F38</f>
        <v>3</v>
      </c>
      <c r="H38" s="23"/>
      <c r="J38" s="72">
        <v>2</v>
      </c>
      <c r="K38" s="76" t="s">
        <v>216</v>
      </c>
      <c r="L38" s="77" t="s">
        <v>24</v>
      </c>
      <c r="M38" s="76">
        <v>2</v>
      </c>
      <c r="N38" s="76">
        <v>0</v>
      </c>
      <c r="O38" s="76">
        <f>M38+N38</f>
        <v>2</v>
      </c>
      <c r="P38" s="83" t="s">
        <v>199</v>
      </c>
      <c r="Q38" s="5" t="s">
        <v>126</v>
      </c>
    </row>
    <row r="39" spans="1:17" s="4" customFormat="1" ht="16.5" customHeight="1" x14ac:dyDescent="0.3">
      <c r="A39" s="19">
        <v>3</v>
      </c>
      <c r="B39" s="22" t="s">
        <v>109</v>
      </c>
      <c r="C39" s="22" t="s">
        <v>71</v>
      </c>
      <c r="D39" s="43" t="s">
        <v>154</v>
      </c>
      <c r="E39" s="19">
        <v>2</v>
      </c>
      <c r="F39" s="19">
        <v>1</v>
      </c>
      <c r="G39" s="22">
        <f t="shared" si="6"/>
        <v>3</v>
      </c>
      <c r="H39" s="23"/>
      <c r="J39" s="72">
        <v>3</v>
      </c>
      <c r="K39" s="109" t="s">
        <v>71</v>
      </c>
      <c r="L39" s="110" t="s">
        <v>39</v>
      </c>
      <c r="M39" s="109">
        <v>3</v>
      </c>
      <c r="N39" s="109">
        <v>0</v>
      </c>
      <c r="O39" s="109">
        <f>M39</f>
        <v>3</v>
      </c>
      <c r="P39" s="111" t="s">
        <v>199</v>
      </c>
      <c r="Q39" s="5"/>
    </row>
    <row r="40" spans="1:17" s="4" customFormat="1" ht="16.5" customHeight="1" x14ac:dyDescent="0.3">
      <c r="A40" s="19">
        <v>4</v>
      </c>
      <c r="B40" s="22" t="s">
        <v>110</v>
      </c>
      <c r="C40" s="22" t="s">
        <v>109</v>
      </c>
      <c r="D40" s="43" t="s">
        <v>2</v>
      </c>
      <c r="E40" s="22">
        <v>2</v>
      </c>
      <c r="F40" s="22">
        <v>1</v>
      </c>
      <c r="G40" s="22">
        <v>3</v>
      </c>
      <c r="H40" s="23"/>
      <c r="J40" s="72">
        <v>4</v>
      </c>
      <c r="K40" s="109" t="s">
        <v>109</v>
      </c>
      <c r="L40" s="110" t="s">
        <v>34</v>
      </c>
      <c r="M40" s="114">
        <v>3</v>
      </c>
      <c r="N40" s="114">
        <v>0</v>
      </c>
      <c r="O40" s="109">
        <f>SUM(M40:N40)</f>
        <v>3</v>
      </c>
      <c r="P40" s="111" t="s">
        <v>199</v>
      </c>
      <c r="Q40" s="5" t="s">
        <v>154</v>
      </c>
    </row>
    <row r="41" spans="1:17" s="4" customFormat="1" ht="16.5" customHeight="1" x14ac:dyDescent="0.3">
      <c r="A41" s="19">
        <v>5</v>
      </c>
      <c r="B41" s="22" t="s">
        <v>73</v>
      </c>
      <c r="C41" s="27" t="s">
        <v>72</v>
      </c>
      <c r="D41" s="43" t="s">
        <v>26</v>
      </c>
      <c r="E41" s="22">
        <v>2</v>
      </c>
      <c r="F41" s="22">
        <v>0</v>
      </c>
      <c r="G41" s="22">
        <f>E41+F41</f>
        <v>2</v>
      </c>
      <c r="H41" s="23"/>
      <c r="J41" s="72">
        <v>5</v>
      </c>
      <c r="K41" s="109" t="s">
        <v>72</v>
      </c>
      <c r="L41" s="110" t="s">
        <v>25</v>
      </c>
      <c r="M41" s="109">
        <v>2</v>
      </c>
      <c r="N41" s="109">
        <v>0</v>
      </c>
      <c r="O41" s="109">
        <f>M41+N41</f>
        <v>2</v>
      </c>
      <c r="P41" s="111" t="s">
        <v>199</v>
      </c>
      <c r="Q41" s="5"/>
    </row>
    <row r="42" spans="1:17" s="4" customFormat="1" ht="16.5" customHeight="1" x14ac:dyDescent="0.3">
      <c r="A42" s="19">
        <v>6</v>
      </c>
      <c r="B42" s="22" t="s">
        <v>74</v>
      </c>
      <c r="C42" s="27" t="s">
        <v>175</v>
      </c>
      <c r="D42" s="43" t="s">
        <v>20</v>
      </c>
      <c r="E42" s="22">
        <v>2</v>
      </c>
      <c r="F42" s="22">
        <v>1</v>
      </c>
      <c r="G42" s="22">
        <f>E42+F42</f>
        <v>3</v>
      </c>
      <c r="H42" s="23"/>
      <c r="J42" s="72">
        <v>6</v>
      </c>
      <c r="K42" s="109" t="s">
        <v>73</v>
      </c>
      <c r="L42" s="110" t="s">
        <v>26</v>
      </c>
      <c r="M42" s="109">
        <v>2</v>
      </c>
      <c r="N42" s="109">
        <v>0</v>
      </c>
      <c r="O42" s="109">
        <f>M42+N42</f>
        <v>2</v>
      </c>
      <c r="P42" s="74" t="s">
        <v>199</v>
      </c>
      <c r="Q42" s="5"/>
    </row>
    <row r="43" spans="1:17" s="4" customFormat="1" ht="16.5" customHeight="1" x14ac:dyDescent="0.3">
      <c r="A43" s="19">
        <v>7</v>
      </c>
      <c r="B43" s="22"/>
      <c r="C43" s="22" t="s">
        <v>176</v>
      </c>
      <c r="D43" s="43" t="s">
        <v>127</v>
      </c>
      <c r="E43" s="22">
        <v>2</v>
      </c>
      <c r="F43" s="22">
        <v>1</v>
      </c>
      <c r="G43" s="22">
        <f>F43+E43</f>
        <v>3</v>
      </c>
      <c r="H43" s="23"/>
      <c r="J43" s="72">
        <v>7</v>
      </c>
      <c r="K43" s="76" t="s">
        <v>74</v>
      </c>
      <c r="L43" s="77" t="s">
        <v>20</v>
      </c>
      <c r="M43" s="76">
        <v>2</v>
      </c>
      <c r="N43" s="76">
        <v>0</v>
      </c>
      <c r="O43" s="76">
        <f>M43+N43</f>
        <v>2</v>
      </c>
      <c r="P43" s="83" t="s">
        <v>199</v>
      </c>
      <c r="Q43" s="5"/>
    </row>
    <row r="44" spans="1:17" s="4" customFormat="1" ht="16.5" customHeight="1" x14ac:dyDescent="0.3">
      <c r="A44" s="43"/>
      <c r="B44" s="113"/>
      <c r="C44" s="113"/>
      <c r="D44" s="18" t="s">
        <v>37</v>
      </c>
      <c r="E44" s="16">
        <f>SUM(E37:E43)</f>
        <v>15</v>
      </c>
      <c r="F44" s="16">
        <f t="shared" ref="F44:G44" si="7">SUM(F37:F43)</f>
        <v>5</v>
      </c>
      <c r="G44" s="16">
        <f t="shared" si="7"/>
        <v>20</v>
      </c>
      <c r="H44" s="43"/>
      <c r="J44" s="72">
        <v>8</v>
      </c>
      <c r="K44" s="76" t="s">
        <v>217</v>
      </c>
      <c r="L44" s="77" t="s">
        <v>218</v>
      </c>
      <c r="M44" s="76">
        <v>0</v>
      </c>
      <c r="N44" s="76">
        <v>1</v>
      </c>
      <c r="O44" s="76">
        <f>M44+N44</f>
        <v>1</v>
      </c>
      <c r="P44" s="83" t="s">
        <v>199</v>
      </c>
      <c r="Q44" s="5"/>
    </row>
    <row r="45" spans="1:17" s="4" customFormat="1" ht="16.5" customHeight="1" x14ac:dyDescent="0.3">
      <c r="A45" s="29"/>
      <c r="B45" s="33"/>
      <c r="C45" s="33"/>
      <c r="D45" s="29"/>
      <c r="E45" s="29"/>
      <c r="F45" s="29"/>
      <c r="G45" s="29"/>
      <c r="H45" s="29"/>
      <c r="K45" s="9"/>
      <c r="L45" s="6" t="s">
        <v>37</v>
      </c>
      <c r="M45" s="7">
        <f>SUM(M37:M44)</f>
        <v>17</v>
      </c>
      <c r="N45" s="7">
        <f>SUM(N37:N44)</f>
        <v>1</v>
      </c>
      <c r="O45" s="7">
        <f>SUM(M45:N45)</f>
        <v>18</v>
      </c>
      <c r="Q45" s="5"/>
    </row>
    <row r="46" spans="1:17" s="4" customFormat="1" ht="16.5" customHeight="1" x14ac:dyDescent="0.25">
      <c r="K46" s="10"/>
      <c r="Q46" s="5"/>
    </row>
    <row r="47" spans="1:17" s="4" customFormat="1" ht="16.5" customHeight="1" x14ac:dyDescent="0.25">
      <c r="A47" s="155" t="s">
        <v>152</v>
      </c>
      <c r="B47" s="56"/>
      <c r="C47" s="56"/>
      <c r="D47" s="56"/>
      <c r="E47" s="56"/>
      <c r="F47" s="56"/>
      <c r="G47" s="56"/>
      <c r="H47" s="57"/>
      <c r="J47" s="164" t="s">
        <v>219</v>
      </c>
      <c r="K47" s="165"/>
      <c r="L47" s="165"/>
      <c r="M47" s="165"/>
      <c r="N47" s="165"/>
      <c r="O47" s="165"/>
      <c r="P47" s="166"/>
      <c r="Q47" s="5"/>
    </row>
    <row r="48" spans="1:17" s="4" customFormat="1" ht="16.5" customHeight="1" x14ac:dyDescent="0.3">
      <c r="A48" s="34" t="s">
        <v>35</v>
      </c>
      <c r="B48" s="33"/>
      <c r="C48" s="17" t="s">
        <v>148</v>
      </c>
      <c r="D48" s="36" t="s">
        <v>36</v>
      </c>
      <c r="E48" s="36" t="s">
        <v>14</v>
      </c>
      <c r="F48" s="36" t="s">
        <v>15</v>
      </c>
      <c r="G48" s="40" t="s">
        <v>16</v>
      </c>
      <c r="H48" s="53" t="s">
        <v>111</v>
      </c>
      <c r="J48" s="80" t="s">
        <v>35</v>
      </c>
      <c r="K48" s="10"/>
      <c r="L48" s="82" t="s">
        <v>36</v>
      </c>
      <c r="M48" s="82" t="s">
        <v>14</v>
      </c>
      <c r="N48" s="82" t="s">
        <v>15</v>
      </c>
      <c r="O48" s="85" t="s">
        <v>16</v>
      </c>
      <c r="P48" s="74"/>
      <c r="Q48" s="5"/>
    </row>
    <row r="49" spans="1:17" s="4" customFormat="1" ht="16.5" customHeight="1" x14ac:dyDescent="0.3">
      <c r="A49" s="19">
        <v>1</v>
      </c>
      <c r="B49" s="22" t="s">
        <v>75</v>
      </c>
      <c r="C49" s="22" t="s">
        <v>177</v>
      </c>
      <c r="D49" s="43" t="s">
        <v>40</v>
      </c>
      <c r="E49" s="22">
        <v>3</v>
      </c>
      <c r="F49" s="22">
        <v>0</v>
      </c>
      <c r="G49" s="22">
        <f t="shared" ref="G49" si="8">SUM(E49:F49)</f>
        <v>3</v>
      </c>
      <c r="H49" s="23"/>
      <c r="J49" s="72">
        <v>1</v>
      </c>
      <c r="K49" s="109" t="s">
        <v>75</v>
      </c>
      <c r="L49" s="110" t="s">
        <v>40</v>
      </c>
      <c r="M49" s="109">
        <v>3</v>
      </c>
      <c r="N49" s="109">
        <v>0</v>
      </c>
      <c r="O49" s="118">
        <f t="shared" ref="O49:O57" si="9">SUM(M49:N49)</f>
        <v>3</v>
      </c>
      <c r="P49" s="111" t="s">
        <v>220</v>
      </c>
      <c r="Q49" s="5"/>
    </row>
    <row r="50" spans="1:17" s="4" customFormat="1" ht="16.5" customHeight="1" x14ac:dyDescent="0.3">
      <c r="A50" s="19">
        <v>2</v>
      </c>
      <c r="B50" s="41" t="s">
        <v>79</v>
      </c>
      <c r="C50" s="22" t="s">
        <v>178</v>
      </c>
      <c r="D50" s="43" t="s">
        <v>136</v>
      </c>
      <c r="E50" s="22">
        <v>2</v>
      </c>
      <c r="F50" s="22">
        <v>1</v>
      </c>
      <c r="G50" s="22">
        <f>SUM(E50:F50)</f>
        <v>3</v>
      </c>
      <c r="H50" s="37"/>
      <c r="J50" s="86">
        <v>2</v>
      </c>
      <c r="K50" s="119" t="s">
        <v>221</v>
      </c>
      <c r="L50" s="120" t="s">
        <v>222</v>
      </c>
      <c r="M50" s="121">
        <v>2</v>
      </c>
      <c r="N50" s="121">
        <v>0</v>
      </c>
      <c r="O50" s="118">
        <f t="shared" si="9"/>
        <v>2</v>
      </c>
      <c r="P50" s="111" t="s">
        <v>220</v>
      </c>
      <c r="Q50" s="5"/>
    </row>
    <row r="51" spans="1:17" s="4" customFormat="1" ht="16.5" customHeight="1" x14ac:dyDescent="0.3">
      <c r="A51" s="19">
        <v>3</v>
      </c>
      <c r="B51" s="42" t="s">
        <v>78</v>
      </c>
      <c r="C51" s="22" t="s">
        <v>179</v>
      </c>
      <c r="D51" s="43" t="s">
        <v>116</v>
      </c>
      <c r="E51" s="22">
        <v>2</v>
      </c>
      <c r="F51" s="22">
        <v>1</v>
      </c>
      <c r="G51" s="22">
        <f t="shared" ref="G51" si="10">SUM(E51:F51)</f>
        <v>3</v>
      </c>
      <c r="H51" s="59"/>
      <c r="J51" s="72">
        <v>3</v>
      </c>
      <c r="K51" s="87" t="s">
        <v>223</v>
      </c>
      <c r="L51" s="88" t="s">
        <v>224</v>
      </c>
      <c r="M51" s="89">
        <v>2</v>
      </c>
      <c r="N51" s="89">
        <v>1</v>
      </c>
      <c r="O51" s="89">
        <f t="shared" si="9"/>
        <v>3</v>
      </c>
      <c r="P51" s="90" t="s">
        <v>220</v>
      </c>
      <c r="Q51" s="5" t="s">
        <v>225</v>
      </c>
    </row>
    <row r="52" spans="1:17" s="4" customFormat="1" ht="16.5" customHeight="1" x14ac:dyDescent="0.3">
      <c r="A52" s="19">
        <v>4</v>
      </c>
      <c r="B52" s="22" t="s">
        <v>76</v>
      </c>
      <c r="C52" s="22" t="s">
        <v>180</v>
      </c>
      <c r="D52" s="43" t="s">
        <v>43</v>
      </c>
      <c r="E52" s="22">
        <v>2</v>
      </c>
      <c r="F52" s="22">
        <v>0</v>
      </c>
      <c r="G52" s="22">
        <f>SUM(E52:F52)</f>
        <v>2</v>
      </c>
      <c r="H52" s="37"/>
      <c r="J52" s="86">
        <v>4</v>
      </c>
      <c r="K52" s="109" t="s">
        <v>226</v>
      </c>
      <c r="L52" s="122" t="s">
        <v>116</v>
      </c>
      <c r="M52" s="109">
        <v>2</v>
      </c>
      <c r="N52" s="109">
        <v>1</v>
      </c>
      <c r="O52" s="118">
        <f t="shared" si="9"/>
        <v>3</v>
      </c>
      <c r="P52" s="111" t="s">
        <v>220</v>
      </c>
      <c r="Q52" s="5"/>
    </row>
    <row r="53" spans="1:17" s="4" customFormat="1" ht="16.5" customHeight="1" x14ac:dyDescent="0.3">
      <c r="A53" s="19">
        <v>5</v>
      </c>
      <c r="B53" s="22" t="s">
        <v>82</v>
      </c>
      <c r="C53" s="22" t="s">
        <v>181</v>
      </c>
      <c r="D53" s="43" t="s">
        <v>30</v>
      </c>
      <c r="E53" s="22">
        <v>2</v>
      </c>
      <c r="F53" s="22">
        <v>1</v>
      </c>
      <c r="G53" s="22">
        <f>E53+F53</f>
        <v>3</v>
      </c>
      <c r="H53" s="37"/>
      <c r="J53" s="72">
        <v>5</v>
      </c>
      <c r="K53" s="109" t="s">
        <v>76</v>
      </c>
      <c r="L53" s="122" t="s">
        <v>43</v>
      </c>
      <c r="M53" s="109">
        <v>2</v>
      </c>
      <c r="N53" s="109">
        <v>0</v>
      </c>
      <c r="O53" s="118">
        <f t="shared" si="9"/>
        <v>2</v>
      </c>
      <c r="P53" s="111" t="s">
        <v>220</v>
      </c>
      <c r="Q53" s="5"/>
    </row>
    <row r="54" spans="1:17" s="4" customFormat="1" ht="16.5" customHeight="1" x14ac:dyDescent="0.3">
      <c r="A54" s="19">
        <v>6</v>
      </c>
      <c r="B54" s="22" t="s">
        <v>85</v>
      </c>
      <c r="C54" s="22" t="s">
        <v>182</v>
      </c>
      <c r="D54" s="43" t="s">
        <v>264</v>
      </c>
      <c r="E54" s="22">
        <v>2</v>
      </c>
      <c r="F54" s="22">
        <v>0</v>
      </c>
      <c r="G54" s="22">
        <f>E54+F54</f>
        <v>2</v>
      </c>
      <c r="H54" s="13"/>
      <c r="J54" s="86">
        <v>6</v>
      </c>
      <c r="K54" s="91" t="s">
        <v>227</v>
      </c>
      <c r="L54" s="92" t="s">
        <v>228</v>
      </c>
      <c r="M54" s="93">
        <v>3</v>
      </c>
      <c r="N54" s="93">
        <v>0</v>
      </c>
      <c r="O54" s="89">
        <f t="shared" si="9"/>
        <v>3</v>
      </c>
      <c r="P54" s="90" t="s">
        <v>220</v>
      </c>
      <c r="Q54" s="5" t="s">
        <v>225</v>
      </c>
    </row>
    <row r="55" spans="1:17" s="4" customFormat="1" ht="16.5" customHeight="1" x14ac:dyDescent="0.3">
      <c r="A55" s="19">
        <v>7</v>
      </c>
      <c r="B55" s="22" t="s">
        <v>112</v>
      </c>
      <c r="C55" s="22" t="s">
        <v>345</v>
      </c>
      <c r="D55" s="43" t="s">
        <v>12</v>
      </c>
      <c r="E55" s="22">
        <v>2</v>
      </c>
      <c r="F55" s="22">
        <v>1</v>
      </c>
      <c r="G55" s="22">
        <f>F55+E55</f>
        <v>3</v>
      </c>
      <c r="H55" s="37"/>
      <c r="J55" s="86">
        <v>8</v>
      </c>
      <c r="K55" s="109" t="s">
        <v>110</v>
      </c>
      <c r="L55" s="120" t="s">
        <v>12</v>
      </c>
      <c r="M55" s="109">
        <v>2</v>
      </c>
      <c r="N55" s="109">
        <v>0</v>
      </c>
      <c r="O55" s="118">
        <f t="shared" si="9"/>
        <v>2</v>
      </c>
      <c r="P55" s="111" t="s">
        <v>220</v>
      </c>
      <c r="Q55" s="5"/>
    </row>
    <row r="56" spans="1:17" s="4" customFormat="1" ht="16.5" customHeight="1" x14ac:dyDescent="0.3">
      <c r="A56" s="43"/>
      <c r="B56" s="113"/>
      <c r="C56" s="113"/>
      <c r="D56" s="18" t="s">
        <v>37</v>
      </c>
      <c r="E56" s="16">
        <f>SUM(E49:E55)</f>
        <v>15</v>
      </c>
      <c r="F56" s="16">
        <f t="shared" ref="F56:G56" si="11">SUM(F49:F55)</f>
        <v>4</v>
      </c>
      <c r="G56" s="16">
        <f t="shared" si="11"/>
        <v>19</v>
      </c>
      <c r="H56" s="43"/>
      <c r="J56" s="72">
        <v>9</v>
      </c>
      <c r="K56" s="95" t="s">
        <v>230</v>
      </c>
      <c r="L56" s="96" t="s">
        <v>231</v>
      </c>
      <c r="M56" s="95">
        <v>2</v>
      </c>
      <c r="N56" s="95">
        <v>0</v>
      </c>
      <c r="O56" s="89">
        <f t="shared" si="9"/>
        <v>2</v>
      </c>
      <c r="P56" s="90" t="s">
        <v>220</v>
      </c>
      <c r="Q56" s="97" t="s">
        <v>225</v>
      </c>
    </row>
    <row r="57" spans="1:17" s="4" customFormat="1" ht="16.5" customHeight="1" x14ac:dyDescent="0.3">
      <c r="A57" s="29"/>
      <c r="B57" s="30"/>
      <c r="C57" s="30"/>
      <c r="D57" s="31"/>
      <c r="E57" s="32"/>
      <c r="F57" s="32"/>
      <c r="G57" s="32"/>
      <c r="H57" s="29"/>
      <c r="K57" s="9"/>
      <c r="L57" s="6" t="s">
        <v>37</v>
      </c>
      <c r="M57" s="7">
        <f>SUM(M49:M56)</f>
        <v>18</v>
      </c>
      <c r="N57" s="7">
        <f>SUM(N49:N56)</f>
        <v>2</v>
      </c>
      <c r="O57" s="7">
        <f t="shared" si="9"/>
        <v>20</v>
      </c>
      <c r="Q57" s="5"/>
    </row>
    <row r="58" spans="1:17" s="4" customFormat="1" ht="16.5" customHeight="1" x14ac:dyDescent="0.25">
      <c r="K58" s="9"/>
      <c r="L58" s="6"/>
      <c r="M58" s="7"/>
      <c r="N58" s="7"/>
      <c r="O58" s="7"/>
      <c r="Q58" s="5"/>
    </row>
    <row r="59" spans="1:17" s="4" customFormat="1" ht="16.5" customHeight="1" x14ac:dyDescent="0.25">
      <c r="A59" s="58" t="s">
        <v>153</v>
      </c>
      <c r="B59" s="58"/>
      <c r="C59" s="58"/>
      <c r="D59" s="58"/>
      <c r="E59" s="58"/>
      <c r="F59" s="58"/>
      <c r="G59" s="58"/>
      <c r="H59" s="58"/>
      <c r="J59" s="162" t="s">
        <v>232</v>
      </c>
      <c r="K59" s="162"/>
      <c r="L59" s="162"/>
      <c r="M59" s="162"/>
      <c r="N59" s="162"/>
      <c r="O59" s="162"/>
      <c r="P59" s="162"/>
      <c r="Q59" s="5"/>
    </row>
    <row r="60" spans="1:17" s="4" customFormat="1" ht="16.5" customHeight="1" x14ac:dyDescent="0.25">
      <c r="A60" s="34" t="s">
        <v>35</v>
      </c>
      <c r="B60" s="35"/>
      <c r="C60" s="17" t="s">
        <v>148</v>
      </c>
      <c r="D60" s="36" t="s">
        <v>36</v>
      </c>
      <c r="E60" s="36" t="s">
        <v>14</v>
      </c>
      <c r="F60" s="36" t="s">
        <v>15</v>
      </c>
      <c r="G60" s="36" t="s">
        <v>16</v>
      </c>
      <c r="H60" s="18" t="s">
        <v>111</v>
      </c>
      <c r="J60" s="80" t="s">
        <v>35</v>
      </c>
      <c r="K60" s="81"/>
      <c r="L60" s="82" t="s">
        <v>36</v>
      </c>
      <c r="M60" s="82" t="s">
        <v>14</v>
      </c>
      <c r="N60" s="82" t="s">
        <v>15</v>
      </c>
      <c r="O60" s="82" t="s">
        <v>16</v>
      </c>
      <c r="P60" s="71" t="s">
        <v>111</v>
      </c>
      <c r="Q60" s="5"/>
    </row>
    <row r="61" spans="1:17" s="4" customFormat="1" ht="16.5" customHeight="1" x14ac:dyDescent="0.3">
      <c r="A61" s="52">
        <v>1</v>
      </c>
      <c r="B61" s="35"/>
      <c r="C61" s="27" t="s">
        <v>183</v>
      </c>
      <c r="D61" s="43" t="s">
        <v>27</v>
      </c>
      <c r="E61" s="22">
        <v>2</v>
      </c>
      <c r="F61" s="22">
        <v>1</v>
      </c>
      <c r="G61" s="22">
        <f>F61+E61</f>
        <v>3</v>
      </c>
      <c r="H61" s="37"/>
      <c r="J61" s="72">
        <v>1</v>
      </c>
      <c r="K61" s="126" t="s">
        <v>78</v>
      </c>
      <c r="L61" s="127" t="s">
        <v>27</v>
      </c>
      <c r="M61" s="109">
        <v>2</v>
      </c>
      <c r="N61" s="109">
        <v>0</v>
      </c>
      <c r="O61" s="121">
        <f>N61+M61</f>
        <v>2</v>
      </c>
      <c r="P61" s="111" t="s">
        <v>220</v>
      </c>
      <c r="Q61" s="5"/>
    </row>
    <row r="62" spans="1:17" s="4" customFormat="1" ht="16.5" customHeight="1" x14ac:dyDescent="0.3">
      <c r="A62" s="52">
        <v>2</v>
      </c>
      <c r="B62" s="35"/>
      <c r="C62" s="27" t="s">
        <v>184</v>
      </c>
      <c r="D62" s="43" t="s">
        <v>41</v>
      </c>
      <c r="E62" s="22">
        <v>2</v>
      </c>
      <c r="F62" s="22">
        <v>1</v>
      </c>
      <c r="G62" s="22">
        <f>F62+E62</f>
        <v>3</v>
      </c>
      <c r="H62" s="37"/>
      <c r="J62" s="72">
        <v>2</v>
      </c>
      <c r="K62" s="128" t="s">
        <v>79</v>
      </c>
      <c r="L62" s="129" t="s">
        <v>41</v>
      </c>
      <c r="M62" s="130">
        <v>2</v>
      </c>
      <c r="N62" s="130">
        <v>0</v>
      </c>
      <c r="O62" s="121">
        <f>N62+M62</f>
        <v>2</v>
      </c>
      <c r="P62" s="111" t="s">
        <v>220</v>
      </c>
      <c r="Q62" s="51"/>
    </row>
    <row r="63" spans="1:17" s="4" customFormat="1" ht="16.5" customHeight="1" x14ac:dyDescent="0.3">
      <c r="A63" s="52">
        <v>3</v>
      </c>
      <c r="B63" s="22" t="s">
        <v>77</v>
      </c>
      <c r="C63" s="22" t="s">
        <v>77</v>
      </c>
      <c r="D63" s="43" t="s">
        <v>42</v>
      </c>
      <c r="E63" s="22">
        <v>2</v>
      </c>
      <c r="F63" s="22">
        <v>0</v>
      </c>
      <c r="G63" s="22">
        <f>F63+E63</f>
        <v>2</v>
      </c>
      <c r="H63" s="37"/>
      <c r="J63" s="72">
        <v>3</v>
      </c>
      <c r="K63" s="109" t="s">
        <v>77</v>
      </c>
      <c r="L63" s="122" t="s">
        <v>42</v>
      </c>
      <c r="M63" s="121">
        <v>2</v>
      </c>
      <c r="N63" s="121">
        <v>0</v>
      </c>
      <c r="O63" s="121">
        <f>N63+M63</f>
        <v>2</v>
      </c>
      <c r="P63" s="111" t="s">
        <v>220</v>
      </c>
      <c r="Q63" s="5"/>
    </row>
    <row r="64" spans="1:17" s="4" customFormat="1" ht="16.5" customHeight="1" x14ac:dyDescent="0.3">
      <c r="A64" s="52">
        <v>4</v>
      </c>
      <c r="B64" s="22"/>
      <c r="C64" s="22" t="s">
        <v>185</v>
      </c>
      <c r="D64" s="43" t="s">
        <v>235</v>
      </c>
      <c r="E64" s="22">
        <v>3</v>
      </c>
      <c r="F64" s="22">
        <v>0</v>
      </c>
      <c r="G64" s="22">
        <f>F64+E64</f>
        <v>3</v>
      </c>
      <c r="H64" s="37"/>
      <c r="J64" s="72">
        <v>4</v>
      </c>
      <c r="K64" s="109" t="s">
        <v>233</v>
      </c>
      <c r="L64" s="122" t="s">
        <v>13</v>
      </c>
      <c r="M64" s="121">
        <v>2</v>
      </c>
      <c r="N64" s="121">
        <v>0</v>
      </c>
      <c r="O64" s="121">
        <f>N64+M64</f>
        <v>2</v>
      </c>
      <c r="P64" s="111" t="s">
        <v>220</v>
      </c>
      <c r="Q64" s="5"/>
    </row>
    <row r="65" spans="1:17" s="4" customFormat="1" ht="16.5" customHeight="1" x14ac:dyDescent="0.3">
      <c r="A65" s="52">
        <v>5</v>
      </c>
      <c r="B65" s="22"/>
      <c r="C65" s="27" t="s">
        <v>186</v>
      </c>
      <c r="D65" s="43" t="s">
        <v>135</v>
      </c>
      <c r="E65" s="44">
        <v>2</v>
      </c>
      <c r="F65" s="44">
        <v>1</v>
      </c>
      <c r="G65" s="22">
        <f>E65+F65</f>
        <v>3</v>
      </c>
      <c r="H65" s="23" t="s">
        <v>156</v>
      </c>
      <c r="J65" s="72">
        <v>5</v>
      </c>
      <c r="K65" s="123" t="s">
        <v>186</v>
      </c>
      <c r="L65" s="124" t="s">
        <v>38</v>
      </c>
      <c r="M65" s="131">
        <v>3</v>
      </c>
      <c r="N65" s="131">
        <v>0</v>
      </c>
      <c r="O65" s="131">
        <f>N65+M65</f>
        <v>3</v>
      </c>
      <c r="P65" s="125" t="s">
        <v>220</v>
      </c>
      <c r="Q65" s="5" t="s">
        <v>229</v>
      </c>
    </row>
    <row r="66" spans="1:17" s="4" customFormat="1" ht="16.5" customHeight="1" x14ac:dyDescent="0.3">
      <c r="A66" s="52">
        <v>6</v>
      </c>
      <c r="B66" s="22"/>
      <c r="C66" s="27" t="s">
        <v>80</v>
      </c>
      <c r="D66" s="43" t="s">
        <v>13</v>
      </c>
      <c r="E66" s="22">
        <v>2</v>
      </c>
      <c r="F66" s="22">
        <v>1</v>
      </c>
      <c r="G66" s="22">
        <f>E66+F66</f>
        <v>3</v>
      </c>
      <c r="H66" s="37"/>
      <c r="J66" s="72">
        <v>6</v>
      </c>
      <c r="K66" s="109" t="s">
        <v>80</v>
      </c>
      <c r="L66" s="110" t="s">
        <v>235</v>
      </c>
      <c r="M66" s="132">
        <v>3</v>
      </c>
      <c r="N66" s="121">
        <v>0</v>
      </c>
      <c r="O66" s="121">
        <f>M66+N66</f>
        <v>3</v>
      </c>
      <c r="P66" s="111" t="s">
        <v>220</v>
      </c>
      <c r="Q66" s="5"/>
    </row>
    <row r="67" spans="1:17" s="4" customFormat="1" ht="16.5" customHeight="1" x14ac:dyDescent="0.3">
      <c r="A67" s="52">
        <v>7</v>
      </c>
      <c r="B67" s="22" t="s">
        <v>72</v>
      </c>
      <c r="C67" s="22" t="s">
        <v>187</v>
      </c>
      <c r="D67" s="43" t="s">
        <v>45</v>
      </c>
      <c r="E67" s="22">
        <v>2</v>
      </c>
      <c r="F67" s="22">
        <v>1</v>
      </c>
      <c r="G67" s="22">
        <f>E67+F67</f>
        <v>3</v>
      </c>
      <c r="H67" s="37"/>
      <c r="J67" s="72">
        <v>7</v>
      </c>
      <c r="K67" s="76" t="s">
        <v>187</v>
      </c>
      <c r="L67" s="77" t="s">
        <v>44</v>
      </c>
      <c r="M67" s="99">
        <v>2</v>
      </c>
      <c r="N67" s="99">
        <v>1</v>
      </c>
      <c r="O67" s="76">
        <f>SUM(M67:N67)</f>
        <v>3</v>
      </c>
      <c r="P67" s="83" t="s">
        <v>220</v>
      </c>
      <c r="Q67" s="5" t="s">
        <v>234</v>
      </c>
    </row>
    <row r="68" spans="1:17" s="4" customFormat="1" ht="16.5" customHeight="1" x14ac:dyDescent="0.3">
      <c r="A68" s="19"/>
      <c r="B68" s="33"/>
      <c r="C68" s="113"/>
      <c r="D68" s="18" t="s">
        <v>37</v>
      </c>
      <c r="E68" s="16">
        <f>SUM(E61:E67)</f>
        <v>15</v>
      </c>
      <c r="F68" s="16">
        <f t="shared" ref="F68:G68" si="12">SUM(F61:F67)</f>
        <v>5</v>
      </c>
      <c r="G68" s="16">
        <f t="shared" si="12"/>
        <v>20</v>
      </c>
      <c r="H68" s="37"/>
      <c r="J68" s="72">
        <v>8</v>
      </c>
      <c r="K68" s="76" t="s">
        <v>236</v>
      </c>
      <c r="L68" s="77" t="s">
        <v>237</v>
      </c>
      <c r="M68" s="146">
        <v>2</v>
      </c>
      <c r="N68" s="146">
        <v>0</v>
      </c>
      <c r="O68" s="76">
        <f>M68+N68</f>
        <v>2</v>
      </c>
      <c r="P68" s="83" t="s">
        <v>220</v>
      </c>
      <c r="Q68" s="5" t="s">
        <v>271</v>
      </c>
    </row>
    <row r="69" spans="1:17" s="4" customFormat="1" ht="16.5" customHeight="1" x14ac:dyDescent="0.3">
      <c r="A69" s="29"/>
      <c r="B69" s="29"/>
      <c r="C69" s="29"/>
      <c r="D69" s="29"/>
      <c r="E69" s="29"/>
      <c r="F69" s="29"/>
      <c r="G69" s="29"/>
      <c r="H69" s="29"/>
      <c r="J69" s="72">
        <v>9</v>
      </c>
      <c r="K69" s="133" t="s">
        <v>112</v>
      </c>
      <c r="L69" s="134" t="s">
        <v>2</v>
      </c>
      <c r="M69" s="133">
        <v>2</v>
      </c>
      <c r="N69" s="133">
        <v>0</v>
      </c>
      <c r="O69" s="133">
        <f>N69+M69</f>
        <v>2</v>
      </c>
      <c r="P69" s="135" t="s">
        <v>220</v>
      </c>
      <c r="Q69" s="97" t="s">
        <v>344</v>
      </c>
    </row>
    <row r="70" spans="1:17" s="4" customFormat="1" ht="16.5" customHeight="1" x14ac:dyDescent="0.25">
      <c r="K70" s="10"/>
      <c r="L70" s="6" t="s">
        <v>37</v>
      </c>
      <c r="M70" s="7">
        <f>SUM(M61:M69)</f>
        <v>20</v>
      </c>
      <c r="N70" s="7">
        <f>SUM(N61:N69)</f>
        <v>1</v>
      </c>
      <c r="O70" s="7">
        <f>SUM(M70:N70)</f>
        <v>21</v>
      </c>
      <c r="Q70" s="5"/>
    </row>
    <row r="71" spans="1:17" s="4" customFormat="1" ht="16.5" customHeight="1" x14ac:dyDescent="0.25">
      <c r="K71" s="10"/>
      <c r="Q71" s="5"/>
    </row>
    <row r="72" spans="1:17" s="4" customFormat="1" ht="16.5" customHeight="1" x14ac:dyDescent="0.25">
      <c r="A72" s="58" t="s">
        <v>166</v>
      </c>
      <c r="B72" s="58"/>
      <c r="C72" s="58"/>
      <c r="D72" s="58"/>
      <c r="E72" s="58"/>
      <c r="F72" s="58"/>
      <c r="G72" s="58"/>
      <c r="H72" s="58"/>
      <c r="J72" s="162" t="s">
        <v>238</v>
      </c>
      <c r="K72" s="162"/>
      <c r="L72" s="162"/>
      <c r="M72" s="162"/>
      <c r="N72" s="162"/>
      <c r="O72" s="162"/>
      <c r="P72" s="162"/>
      <c r="Q72" s="5"/>
    </row>
    <row r="73" spans="1:17" s="4" customFormat="1" ht="16.5" customHeight="1" x14ac:dyDescent="0.25">
      <c r="A73" s="34" t="s">
        <v>35</v>
      </c>
      <c r="B73" s="35"/>
      <c r="C73" s="17" t="s">
        <v>148</v>
      </c>
      <c r="D73" s="36" t="s">
        <v>36</v>
      </c>
      <c r="E73" s="36" t="s">
        <v>14</v>
      </c>
      <c r="F73" s="36" t="s">
        <v>15</v>
      </c>
      <c r="G73" s="36" t="s">
        <v>16</v>
      </c>
      <c r="H73" s="18" t="s">
        <v>111</v>
      </c>
      <c r="J73" s="80" t="s">
        <v>35</v>
      </c>
      <c r="K73" s="81"/>
      <c r="L73" s="82" t="s">
        <v>36</v>
      </c>
      <c r="M73" s="82" t="s">
        <v>14</v>
      </c>
      <c r="N73" s="82" t="s">
        <v>15</v>
      </c>
      <c r="O73" s="82" t="s">
        <v>16</v>
      </c>
      <c r="P73" s="71" t="s">
        <v>111</v>
      </c>
      <c r="Q73" s="5"/>
    </row>
    <row r="74" spans="1:17" s="4" customFormat="1" ht="16.5" customHeight="1" x14ac:dyDescent="0.3">
      <c r="A74" s="19">
        <v>1</v>
      </c>
      <c r="B74" s="17"/>
      <c r="C74" s="22" t="s">
        <v>188</v>
      </c>
      <c r="D74" s="43" t="s">
        <v>138</v>
      </c>
      <c r="E74" s="22">
        <v>1</v>
      </c>
      <c r="F74" s="22">
        <v>1</v>
      </c>
      <c r="G74" s="22">
        <f>F74+E74</f>
        <v>2</v>
      </c>
      <c r="H74" s="22" t="s">
        <v>156</v>
      </c>
      <c r="J74" s="72">
        <v>1</v>
      </c>
      <c r="K74" s="76" t="s">
        <v>81</v>
      </c>
      <c r="L74" s="77" t="s">
        <v>55</v>
      </c>
      <c r="M74" s="76">
        <v>2</v>
      </c>
      <c r="N74" s="76">
        <v>1</v>
      </c>
      <c r="O74" s="99">
        <f>N74+M74</f>
        <v>3</v>
      </c>
      <c r="P74" s="100" t="s">
        <v>220</v>
      </c>
      <c r="Q74" s="5" t="s">
        <v>234</v>
      </c>
    </row>
    <row r="75" spans="1:17" s="4" customFormat="1" ht="16.5" customHeight="1" x14ac:dyDescent="0.3">
      <c r="A75" s="60">
        <v>2</v>
      </c>
      <c r="B75" s="22"/>
      <c r="C75" s="22" t="s">
        <v>189</v>
      </c>
      <c r="D75" s="43" t="s">
        <v>47</v>
      </c>
      <c r="E75" s="22">
        <v>1</v>
      </c>
      <c r="F75" s="22">
        <v>2</v>
      </c>
      <c r="G75" s="22">
        <f>F75+E75</f>
        <v>3</v>
      </c>
      <c r="H75" s="23"/>
      <c r="J75" s="72">
        <v>2</v>
      </c>
      <c r="K75" s="123" t="s">
        <v>239</v>
      </c>
      <c r="L75" s="124" t="s">
        <v>3</v>
      </c>
      <c r="M75" s="131">
        <v>2</v>
      </c>
      <c r="N75" s="131">
        <v>1</v>
      </c>
      <c r="O75" s="131">
        <f>N75+M75</f>
        <v>3</v>
      </c>
      <c r="P75" s="125" t="s">
        <v>220</v>
      </c>
      <c r="Q75" s="5" t="s">
        <v>114</v>
      </c>
    </row>
    <row r="76" spans="1:17" s="4" customFormat="1" ht="32.4" customHeight="1" x14ac:dyDescent="0.3">
      <c r="A76" s="19">
        <v>3</v>
      </c>
      <c r="B76" s="22"/>
      <c r="C76" s="22" t="s">
        <v>288</v>
      </c>
      <c r="D76" s="138" t="s">
        <v>266</v>
      </c>
      <c r="E76" s="22">
        <v>2</v>
      </c>
      <c r="F76" s="22">
        <v>2</v>
      </c>
      <c r="G76" s="22">
        <f>F76+E76</f>
        <v>4</v>
      </c>
      <c r="H76" s="23" t="s">
        <v>156</v>
      </c>
      <c r="J76" s="72">
        <v>3</v>
      </c>
      <c r="K76" s="76" t="s">
        <v>240</v>
      </c>
      <c r="L76" s="94" t="s">
        <v>5</v>
      </c>
      <c r="M76" s="99">
        <v>2</v>
      </c>
      <c r="N76" s="99">
        <v>0</v>
      </c>
      <c r="O76" s="99">
        <f>M76+N76</f>
        <v>2</v>
      </c>
      <c r="P76" s="83" t="s">
        <v>220</v>
      </c>
      <c r="Q76" s="5" t="s">
        <v>234</v>
      </c>
    </row>
    <row r="77" spans="1:17" s="4" customFormat="1" ht="16.5" customHeight="1" x14ac:dyDescent="0.3">
      <c r="A77" s="60">
        <v>4</v>
      </c>
      <c r="B77" s="22"/>
      <c r="C77" s="22" t="s">
        <v>265</v>
      </c>
      <c r="D77" s="43" t="s">
        <v>131</v>
      </c>
      <c r="E77" s="22">
        <v>2</v>
      </c>
      <c r="F77" s="22">
        <v>2</v>
      </c>
      <c r="G77" s="22">
        <f t="shared" ref="G77:G78" si="13">F77+E77</f>
        <v>4</v>
      </c>
      <c r="H77" s="23" t="s">
        <v>156</v>
      </c>
      <c r="J77" s="72">
        <v>4</v>
      </c>
      <c r="K77" s="136" t="s">
        <v>82</v>
      </c>
      <c r="L77" s="134" t="s">
        <v>30</v>
      </c>
      <c r="M77" s="133">
        <v>2</v>
      </c>
      <c r="N77" s="133">
        <v>0</v>
      </c>
      <c r="O77" s="133">
        <f>M77+N77</f>
        <v>2</v>
      </c>
      <c r="P77" s="135" t="s">
        <v>220</v>
      </c>
      <c r="Q77" s="5" t="s">
        <v>241</v>
      </c>
    </row>
    <row r="78" spans="1:17" s="4" customFormat="1" ht="16.5" customHeight="1" x14ac:dyDescent="0.3">
      <c r="A78" s="19">
        <v>5</v>
      </c>
      <c r="B78" s="22"/>
      <c r="C78" s="22" t="s">
        <v>289</v>
      </c>
      <c r="D78" s="43" t="s">
        <v>128</v>
      </c>
      <c r="E78" s="22">
        <v>2</v>
      </c>
      <c r="F78" s="22">
        <v>2</v>
      </c>
      <c r="G78" s="22">
        <f t="shared" si="13"/>
        <v>4</v>
      </c>
      <c r="H78" s="23"/>
      <c r="J78" s="72">
        <v>5</v>
      </c>
      <c r="K78" s="136" t="s">
        <v>242</v>
      </c>
      <c r="L78" s="134" t="s">
        <v>45</v>
      </c>
      <c r="M78" s="133">
        <v>2</v>
      </c>
      <c r="N78" s="133">
        <v>0</v>
      </c>
      <c r="O78" s="133">
        <f>M78+N78</f>
        <v>2</v>
      </c>
      <c r="P78" s="135" t="s">
        <v>220</v>
      </c>
      <c r="Q78" s="97" t="s">
        <v>249</v>
      </c>
    </row>
    <row r="79" spans="1:17" s="4" customFormat="1" ht="16.5" customHeight="1" x14ac:dyDescent="0.3">
      <c r="A79" s="60">
        <v>6</v>
      </c>
      <c r="B79" s="43"/>
      <c r="C79" s="22"/>
      <c r="D79" s="65" t="s">
        <v>161</v>
      </c>
      <c r="E79" s="22">
        <v>2</v>
      </c>
      <c r="F79" s="22">
        <v>1</v>
      </c>
      <c r="G79" s="22">
        <f t="shared" ref="G79" si="14">F79+E79</f>
        <v>3</v>
      </c>
      <c r="H79" s="13"/>
      <c r="J79" s="72">
        <v>6</v>
      </c>
      <c r="K79" s="76" t="s">
        <v>243</v>
      </c>
      <c r="L79" s="77" t="s">
        <v>244</v>
      </c>
      <c r="M79" s="76">
        <v>0</v>
      </c>
      <c r="N79" s="76">
        <v>1</v>
      </c>
      <c r="O79" s="76">
        <f>M79+N79</f>
        <v>1</v>
      </c>
      <c r="P79" s="83" t="s">
        <v>245</v>
      </c>
      <c r="Q79" s="5"/>
    </row>
    <row r="80" spans="1:17" s="4" customFormat="1" ht="16.5" customHeight="1" x14ac:dyDescent="0.3">
      <c r="A80" s="43"/>
      <c r="B80" s="113"/>
      <c r="C80" s="113"/>
      <c r="D80" s="18" t="s">
        <v>37</v>
      </c>
      <c r="E80" s="167">
        <f>SUM(E74:E79)</f>
        <v>10</v>
      </c>
      <c r="F80" s="167">
        <f>SUM(F74:F79)</f>
        <v>10</v>
      </c>
      <c r="G80" s="16">
        <f>SUM(G74:G79)</f>
        <v>20</v>
      </c>
      <c r="H80" s="43"/>
      <c r="J80" s="72">
        <v>7</v>
      </c>
      <c r="K80" s="109"/>
      <c r="L80" s="120" t="s">
        <v>246</v>
      </c>
      <c r="M80" s="121">
        <v>2</v>
      </c>
      <c r="N80" s="121">
        <v>0</v>
      </c>
      <c r="O80" s="121">
        <f>M80+N80</f>
        <v>2</v>
      </c>
      <c r="P80" s="111" t="s">
        <v>245</v>
      </c>
      <c r="Q80" s="5"/>
    </row>
    <row r="81" spans="1:17" s="4" customFormat="1" ht="16.5" customHeight="1" x14ac:dyDescent="0.3">
      <c r="A81" s="29"/>
      <c r="B81" s="29"/>
      <c r="C81" s="29"/>
      <c r="D81" s="31"/>
      <c r="E81" s="32"/>
      <c r="F81" s="32"/>
      <c r="G81" s="32"/>
      <c r="H81" s="29"/>
      <c r="J81" s="72">
        <v>8</v>
      </c>
      <c r="K81" s="109"/>
      <c r="L81" s="120" t="s">
        <v>246</v>
      </c>
      <c r="M81" s="109">
        <v>2</v>
      </c>
      <c r="N81" s="109">
        <v>0</v>
      </c>
      <c r="O81" s="109">
        <v>2</v>
      </c>
      <c r="P81" s="111" t="s">
        <v>245</v>
      </c>
      <c r="Q81" s="5"/>
    </row>
    <row r="82" spans="1:17" s="4" customFormat="1" ht="16.5" customHeight="1" x14ac:dyDescent="0.25">
      <c r="A82" s="58" t="s">
        <v>167</v>
      </c>
      <c r="B82" s="58"/>
      <c r="C82" s="58"/>
      <c r="D82" s="58"/>
      <c r="E82" s="58"/>
      <c r="F82" s="58"/>
      <c r="G82" s="58"/>
      <c r="H82" s="58"/>
      <c r="J82" s="73">
        <v>9</v>
      </c>
      <c r="K82" s="109"/>
      <c r="L82" s="120" t="s">
        <v>246</v>
      </c>
      <c r="M82" s="109">
        <v>2</v>
      </c>
      <c r="N82" s="109">
        <v>0</v>
      </c>
      <c r="O82" s="109">
        <v>2</v>
      </c>
      <c r="P82" s="111" t="s">
        <v>245</v>
      </c>
      <c r="Q82" s="5"/>
    </row>
    <row r="83" spans="1:17" s="4" customFormat="1" ht="16.5" customHeight="1" x14ac:dyDescent="0.25">
      <c r="A83" s="16" t="s">
        <v>35</v>
      </c>
      <c r="B83" s="61"/>
      <c r="C83" s="17" t="s">
        <v>148</v>
      </c>
      <c r="D83" s="18" t="s">
        <v>36</v>
      </c>
      <c r="E83" s="62" t="s">
        <v>14</v>
      </c>
      <c r="F83" s="62" t="s">
        <v>15</v>
      </c>
      <c r="G83" s="62" t="s">
        <v>16</v>
      </c>
      <c r="H83" s="63" t="s">
        <v>111</v>
      </c>
      <c r="J83" s="72">
        <v>10</v>
      </c>
      <c r="K83" s="109"/>
      <c r="L83" s="120" t="s">
        <v>246</v>
      </c>
      <c r="M83" s="109">
        <v>2</v>
      </c>
      <c r="N83" s="109">
        <v>0</v>
      </c>
      <c r="O83" s="109">
        <v>2</v>
      </c>
      <c r="P83" s="111" t="s">
        <v>245</v>
      </c>
      <c r="Q83" s="5"/>
    </row>
    <row r="84" spans="1:17" s="4" customFormat="1" ht="16.5" customHeight="1" x14ac:dyDescent="0.3">
      <c r="A84" s="64">
        <v>1</v>
      </c>
      <c r="B84" s="61"/>
      <c r="C84" s="22" t="s">
        <v>188</v>
      </c>
      <c r="D84" s="43" t="s">
        <v>138</v>
      </c>
      <c r="E84" s="22">
        <v>1</v>
      </c>
      <c r="F84" s="22">
        <v>1</v>
      </c>
      <c r="G84" s="22">
        <f>F84+E84</f>
        <v>2</v>
      </c>
      <c r="H84" s="45" t="s">
        <v>156</v>
      </c>
      <c r="K84" s="10"/>
      <c r="L84" s="6" t="s">
        <v>37</v>
      </c>
      <c r="M84" s="7">
        <f>SUM(M74:M83)</f>
        <v>18</v>
      </c>
      <c r="N84" s="7">
        <f>SUM(N74:N83)</f>
        <v>3</v>
      </c>
      <c r="O84" s="7">
        <f>SUM(M84:N84)</f>
        <v>21</v>
      </c>
      <c r="Q84" s="5"/>
    </row>
    <row r="85" spans="1:17" s="4" customFormat="1" ht="16.5" customHeight="1" x14ac:dyDescent="0.3">
      <c r="A85" s="60">
        <v>2</v>
      </c>
      <c r="B85" s="38"/>
      <c r="C85" s="22" t="s">
        <v>189</v>
      </c>
      <c r="D85" s="43" t="s">
        <v>47</v>
      </c>
      <c r="E85" s="22">
        <v>1</v>
      </c>
      <c r="F85" s="22">
        <v>2</v>
      </c>
      <c r="G85" s="22">
        <f>F85+E85</f>
        <v>3</v>
      </c>
      <c r="H85" s="23"/>
    </row>
    <row r="86" spans="1:17" s="4" customFormat="1" ht="16.5" customHeight="1" x14ac:dyDescent="0.3">
      <c r="A86" s="64">
        <v>3</v>
      </c>
      <c r="B86" s="38"/>
      <c r="C86" s="22" t="s">
        <v>293</v>
      </c>
      <c r="D86" s="43" t="s">
        <v>137</v>
      </c>
      <c r="E86" s="22">
        <v>2</v>
      </c>
      <c r="F86" s="22">
        <v>2</v>
      </c>
      <c r="G86" s="22">
        <f t="shared" ref="G86:G89" si="15">F86+E86</f>
        <v>4</v>
      </c>
      <c r="H86" s="23"/>
    </row>
    <row r="87" spans="1:17" s="4" customFormat="1" ht="16.5" customHeight="1" x14ac:dyDescent="0.3">
      <c r="A87" s="60">
        <v>4</v>
      </c>
      <c r="B87" s="38"/>
      <c r="C87" s="22" t="s">
        <v>294</v>
      </c>
      <c r="D87" s="43" t="s">
        <v>146</v>
      </c>
      <c r="E87" s="22">
        <v>2</v>
      </c>
      <c r="F87" s="22">
        <v>2</v>
      </c>
      <c r="G87" s="22">
        <f t="shared" si="15"/>
        <v>4</v>
      </c>
      <c r="H87" s="23" t="s">
        <v>156</v>
      </c>
    </row>
    <row r="88" spans="1:17" s="4" customFormat="1" ht="16.5" customHeight="1" x14ac:dyDescent="0.3">
      <c r="A88" s="64">
        <v>5</v>
      </c>
      <c r="B88" s="43"/>
      <c r="C88" s="22" t="s">
        <v>268</v>
      </c>
      <c r="D88" s="43" t="s">
        <v>255</v>
      </c>
      <c r="E88" s="22">
        <v>2</v>
      </c>
      <c r="F88" s="22">
        <v>2</v>
      </c>
      <c r="G88" s="22">
        <f t="shared" si="15"/>
        <v>4</v>
      </c>
      <c r="H88" s="23"/>
    </row>
    <row r="89" spans="1:17" s="4" customFormat="1" ht="16.5" customHeight="1" x14ac:dyDescent="0.3">
      <c r="A89" s="60">
        <v>6</v>
      </c>
      <c r="B89" s="43"/>
      <c r="C89" s="22"/>
      <c r="D89" s="43" t="s">
        <v>161</v>
      </c>
      <c r="E89" s="22">
        <v>2</v>
      </c>
      <c r="F89" s="22">
        <v>1</v>
      </c>
      <c r="G89" s="22">
        <f t="shared" si="15"/>
        <v>3</v>
      </c>
      <c r="H89" s="23"/>
    </row>
    <row r="90" spans="1:17" s="4" customFormat="1" ht="16.5" customHeight="1" x14ac:dyDescent="0.3">
      <c r="A90" s="43"/>
      <c r="B90" s="43"/>
      <c r="C90" s="43"/>
      <c r="D90" s="18" t="s">
        <v>37</v>
      </c>
      <c r="E90" s="16">
        <f>SUM(E84:E89)</f>
        <v>10</v>
      </c>
      <c r="F90" s="16">
        <f>SUM(F84:F89)</f>
        <v>10</v>
      </c>
      <c r="G90" s="16">
        <f>SUM(G84:G89)</f>
        <v>20</v>
      </c>
      <c r="H90" s="43"/>
    </row>
    <row r="91" spans="1:17" s="4" customFormat="1" ht="16.5" customHeight="1" x14ac:dyDescent="0.3">
      <c r="A91" s="29"/>
      <c r="B91" s="29"/>
      <c r="C91" s="29"/>
      <c r="D91" s="31"/>
      <c r="E91" s="32"/>
      <c r="F91" s="32"/>
      <c r="G91" s="32"/>
      <c r="H91" s="29"/>
    </row>
    <row r="92" spans="1:17" s="4" customFormat="1" ht="16.5" customHeight="1" x14ac:dyDescent="0.25">
      <c r="A92" s="58" t="s">
        <v>168</v>
      </c>
      <c r="B92" s="58"/>
      <c r="C92" s="58"/>
      <c r="D92" s="58"/>
      <c r="E92" s="58"/>
      <c r="F92" s="58"/>
      <c r="G92" s="58"/>
      <c r="H92" s="58"/>
    </row>
    <row r="93" spans="1:17" s="4" customFormat="1" ht="16.5" customHeight="1" x14ac:dyDescent="0.25">
      <c r="A93" s="34" t="s">
        <v>35</v>
      </c>
      <c r="B93" s="61"/>
      <c r="C93" s="17" t="s">
        <v>148</v>
      </c>
      <c r="D93" s="36" t="s">
        <v>36</v>
      </c>
      <c r="E93" s="36" t="s">
        <v>14</v>
      </c>
      <c r="F93" s="36" t="s">
        <v>15</v>
      </c>
      <c r="G93" s="36" t="s">
        <v>16</v>
      </c>
      <c r="H93" s="18" t="s">
        <v>111</v>
      </c>
    </row>
    <row r="94" spans="1:17" s="4" customFormat="1" ht="16.5" customHeight="1" x14ac:dyDescent="0.3">
      <c r="A94" s="52">
        <v>1</v>
      </c>
      <c r="B94" s="61"/>
      <c r="C94" s="22" t="s">
        <v>188</v>
      </c>
      <c r="D94" s="43" t="s">
        <v>138</v>
      </c>
      <c r="E94" s="22">
        <v>1</v>
      </c>
      <c r="F94" s="22">
        <v>1</v>
      </c>
      <c r="G94" s="22">
        <f>F94+E94</f>
        <v>2</v>
      </c>
      <c r="H94" s="22" t="s">
        <v>156</v>
      </c>
    </row>
    <row r="95" spans="1:17" s="4" customFormat="1" ht="16.5" customHeight="1" x14ac:dyDescent="0.3">
      <c r="A95" s="19">
        <v>2</v>
      </c>
      <c r="B95" s="22"/>
      <c r="C95" s="22" t="s">
        <v>189</v>
      </c>
      <c r="D95" s="43" t="s">
        <v>47</v>
      </c>
      <c r="E95" s="22">
        <v>1</v>
      </c>
      <c r="F95" s="22">
        <v>2</v>
      </c>
      <c r="G95" s="22">
        <f>SUM(E95:F95)</f>
        <v>3</v>
      </c>
      <c r="H95" s="37"/>
    </row>
    <row r="96" spans="1:17" s="4" customFormat="1" ht="16.5" customHeight="1" x14ac:dyDescent="0.3">
      <c r="A96" s="52">
        <v>3</v>
      </c>
      <c r="B96" s="22"/>
      <c r="C96" s="22" t="s">
        <v>298</v>
      </c>
      <c r="D96" s="43" t="s">
        <v>142</v>
      </c>
      <c r="E96" s="22">
        <v>2</v>
      </c>
      <c r="F96" s="22">
        <v>2</v>
      </c>
      <c r="G96" s="22">
        <f t="shared" ref="G96:G99" si="16">SUM(E96:F96)</f>
        <v>4</v>
      </c>
      <c r="H96" s="37"/>
    </row>
    <row r="97" spans="1:17" s="4" customFormat="1" ht="16.5" customHeight="1" x14ac:dyDescent="0.3">
      <c r="A97" s="19">
        <v>4</v>
      </c>
      <c r="B97" s="22"/>
      <c r="C97" s="22" t="s">
        <v>299</v>
      </c>
      <c r="D97" s="43" t="s">
        <v>133</v>
      </c>
      <c r="E97" s="22">
        <v>2</v>
      </c>
      <c r="F97" s="22">
        <v>2</v>
      </c>
      <c r="G97" s="22">
        <f t="shared" si="16"/>
        <v>4</v>
      </c>
      <c r="H97" s="140" t="s">
        <v>156</v>
      </c>
    </row>
    <row r="98" spans="1:17" s="4" customFormat="1" ht="16.5" customHeight="1" x14ac:dyDescent="0.3">
      <c r="A98" s="52">
        <v>5</v>
      </c>
      <c r="B98" s="22"/>
      <c r="C98" s="22" t="s">
        <v>269</v>
      </c>
      <c r="D98" s="43" t="s">
        <v>283</v>
      </c>
      <c r="E98" s="45">
        <v>2</v>
      </c>
      <c r="F98" s="45">
        <v>2</v>
      </c>
      <c r="G98" s="22">
        <f t="shared" si="16"/>
        <v>4</v>
      </c>
      <c r="H98" s="141" t="s">
        <v>156</v>
      </c>
    </row>
    <row r="99" spans="1:17" s="4" customFormat="1" ht="16.5" customHeight="1" x14ac:dyDescent="0.3">
      <c r="A99" s="19">
        <v>6</v>
      </c>
      <c r="B99" s="43"/>
      <c r="C99" s="43"/>
      <c r="D99" s="43" t="s">
        <v>161</v>
      </c>
      <c r="E99" s="22">
        <v>2</v>
      </c>
      <c r="F99" s="22">
        <v>1</v>
      </c>
      <c r="G99" s="22">
        <f t="shared" si="16"/>
        <v>3</v>
      </c>
      <c r="H99" s="23"/>
    </row>
    <row r="100" spans="1:17" s="4" customFormat="1" ht="16.5" customHeight="1" x14ac:dyDescent="0.25">
      <c r="A100" s="13"/>
      <c r="B100" s="13"/>
      <c r="C100" s="13"/>
      <c r="D100" s="18" t="s">
        <v>37</v>
      </c>
      <c r="E100" s="18">
        <f>SUM(E94:E99)</f>
        <v>10</v>
      </c>
      <c r="F100" s="18">
        <f>SUM(F94:F99)</f>
        <v>10</v>
      </c>
      <c r="G100" s="18">
        <f>SUM(G94:G99)</f>
        <v>20</v>
      </c>
      <c r="H100" s="13"/>
    </row>
    <row r="101" spans="1:17" s="4" customFormat="1" ht="16.5" customHeight="1" x14ac:dyDescent="0.3">
      <c r="A101" s="29"/>
      <c r="B101" s="33"/>
      <c r="C101" s="33"/>
      <c r="D101" s="29"/>
      <c r="E101" s="29"/>
      <c r="F101" s="29"/>
      <c r="G101" s="29"/>
      <c r="H101" s="46"/>
    </row>
    <row r="102" spans="1:17" s="4" customFormat="1" ht="16.5" customHeight="1" x14ac:dyDescent="0.25">
      <c r="A102" s="58" t="s">
        <v>164</v>
      </c>
      <c r="B102" s="58"/>
      <c r="C102" s="58"/>
      <c r="D102" s="58"/>
      <c r="E102" s="58"/>
      <c r="F102" s="58"/>
      <c r="G102" s="58"/>
      <c r="H102" s="58"/>
      <c r="J102" s="162" t="s">
        <v>247</v>
      </c>
      <c r="K102" s="162"/>
      <c r="L102" s="162"/>
      <c r="M102" s="162"/>
      <c r="N102" s="162"/>
      <c r="O102" s="162"/>
      <c r="P102" s="162"/>
      <c r="Q102" s="5"/>
    </row>
    <row r="103" spans="1:17" s="4" customFormat="1" ht="16.5" customHeight="1" x14ac:dyDescent="0.3">
      <c r="A103" s="34" t="s">
        <v>35</v>
      </c>
      <c r="B103" s="35"/>
      <c r="C103" s="17" t="s">
        <v>148</v>
      </c>
      <c r="D103" s="36" t="s">
        <v>36</v>
      </c>
      <c r="E103" s="36" t="s">
        <v>14</v>
      </c>
      <c r="F103" s="36" t="s">
        <v>15</v>
      </c>
      <c r="G103" s="36" t="s">
        <v>16</v>
      </c>
      <c r="H103" s="23" t="s">
        <v>111</v>
      </c>
      <c r="J103" s="80" t="s">
        <v>35</v>
      </c>
      <c r="K103" s="81"/>
      <c r="L103" s="82" t="s">
        <v>36</v>
      </c>
      <c r="M103" s="82" t="s">
        <v>14</v>
      </c>
      <c r="N103" s="82" t="s">
        <v>15</v>
      </c>
      <c r="O103" s="82" t="s">
        <v>16</v>
      </c>
      <c r="P103" s="74" t="s">
        <v>111</v>
      </c>
      <c r="Q103" s="5"/>
    </row>
    <row r="104" spans="1:17" s="4" customFormat="1" ht="16.5" customHeight="1" x14ac:dyDescent="0.3">
      <c r="A104" s="19">
        <v>1</v>
      </c>
      <c r="B104" s="22" t="s">
        <v>86</v>
      </c>
      <c r="C104" s="27" t="s">
        <v>190</v>
      </c>
      <c r="D104" s="43" t="s">
        <v>139</v>
      </c>
      <c r="E104" s="22">
        <v>0</v>
      </c>
      <c r="F104" s="22">
        <v>2</v>
      </c>
      <c r="G104" s="22">
        <f>E104+F104</f>
        <v>2</v>
      </c>
      <c r="H104" s="25"/>
      <c r="J104" s="72">
        <v>1</v>
      </c>
      <c r="K104" s="136" t="s">
        <v>248</v>
      </c>
      <c r="L104" s="137" t="s">
        <v>28</v>
      </c>
      <c r="M104" s="136">
        <v>2</v>
      </c>
      <c r="N104" s="136">
        <v>0</v>
      </c>
      <c r="O104" s="136">
        <f t="shared" ref="O104:O109" si="17">M104+N104</f>
        <v>2</v>
      </c>
      <c r="P104" s="135" t="s">
        <v>195</v>
      </c>
      <c r="Q104" s="101"/>
    </row>
    <row r="105" spans="1:17" s="4" customFormat="1" ht="16.5" customHeight="1" x14ac:dyDescent="0.3">
      <c r="A105" s="19">
        <v>2</v>
      </c>
      <c r="B105" s="22"/>
      <c r="C105" s="27" t="s">
        <v>346</v>
      </c>
      <c r="D105" s="43" t="s">
        <v>144</v>
      </c>
      <c r="E105" s="22">
        <v>0</v>
      </c>
      <c r="F105" s="22">
        <v>2</v>
      </c>
      <c r="G105" s="22">
        <f t="shared" ref="G105:G110" si="18">E105+F105</f>
        <v>2</v>
      </c>
      <c r="H105" s="25"/>
      <c r="J105" s="72">
        <v>2</v>
      </c>
      <c r="K105" s="123" t="s">
        <v>83</v>
      </c>
      <c r="L105" s="124" t="s">
        <v>46</v>
      </c>
      <c r="M105" s="131">
        <v>2</v>
      </c>
      <c r="N105" s="131">
        <v>1</v>
      </c>
      <c r="O105" s="123">
        <f t="shared" si="17"/>
        <v>3</v>
      </c>
      <c r="P105" s="125" t="s">
        <v>220</v>
      </c>
      <c r="Q105" s="101" t="s">
        <v>229</v>
      </c>
    </row>
    <row r="106" spans="1:17" s="4" customFormat="1" ht="16.5" customHeight="1" x14ac:dyDescent="0.3">
      <c r="A106" s="19">
        <v>3</v>
      </c>
      <c r="B106" s="43"/>
      <c r="C106" s="27"/>
      <c r="D106" s="43" t="s">
        <v>162</v>
      </c>
      <c r="E106" s="22">
        <v>2</v>
      </c>
      <c r="F106" s="22">
        <v>1</v>
      </c>
      <c r="G106" s="22">
        <f t="shared" si="18"/>
        <v>3</v>
      </c>
      <c r="H106" s="43"/>
      <c r="J106" s="72">
        <v>3</v>
      </c>
      <c r="K106" s="123" t="s">
        <v>84</v>
      </c>
      <c r="L106" s="124" t="s">
        <v>117</v>
      </c>
      <c r="M106" s="131">
        <v>2</v>
      </c>
      <c r="N106" s="131">
        <v>1</v>
      </c>
      <c r="O106" s="123">
        <f t="shared" si="17"/>
        <v>3</v>
      </c>
      <c r="P106" s="125" t="s">
        <v>220</v>
      </c>
      <c r="Q106" s="101" t="s">
        <v>229</v>
      </c>
    </row>
    <row r="107" spans="1:17" s="4" customFormat="1" ht="16.5" customHeight="1" x14ac:dyDescent="0.3">
      <c r="A107" s="19">
        <v>4</v>
      </c>
      <c r="B107" s="22"/>
      <c r="C107" s="22"/>
      <c r="D107" s="43" t="s">
        <v>157</v>
      </c>
      <c r="E107" s="22">
        <v>2</v>
      </c>
      <c r="F107" s="22">
        <v>1</v>
      </c>
      <c r="G107" s="22">
        <f t="shared" si="18"/>
        <v>3</v>
      </c>
      <c r="H107" s="25"/>
      <c r="J107" s="72">
        <v>4</v>
      </c>
      <c r="K107" s="136" t="s">
        <v>85</v>
      </c>
      <c r="L107" s="134" t="s">
        <v>47</v>
      </c>
      <c r="M107" s="133">
        <v>2</v>
      </c>
      <c r="N107" s="133">
        <v>1</v>
      </c>
      <c r="O107" s="136">
        <f t="shared" si="17"/>
        <v>3</v>
      </c>
      <c r="P107" s="135" t="s">
        <v>220</v>
      </c>
      <c r="Q107" s="5" t="s">
        <v>263</v>
      </c>
    </row>
    <row r="108" spans="1:17" s="4" customFormat="1" ht="16.5" customHeight="1" x14ac:dyDescent="0.3">
      <c r="A108" s="19">
        <v>5</v>
      </c>
      <c r="B108" s="22"/>
      <c r="C108" s="22"/>
      <c r="D108" s="43" t="s">
        <v>158</v>
      </c>
      <c r="E108" s="22">
        <v>2</v>
      </c>
      <c r="F108" s="22">
        <v>1</v>
      </c>
      <c r="G108" s="22">
        <f t="shared" si="18"/>
        <v>3</v>
      </c>
      <c r="H108" s="25"/>
      <c r="J108" s="72">
        <v>5</v>
      </c>
      <c r="K108" s="76" t="s">
        <v>86</v>
      </c>
      <c r="L108" s="77" t="s">
        <v>250</v>
      </c>
      <c r="M108" s="76">
        <v>0</v>
      </c>
      <c r="N108" s="76">
        <v>1</v>
      </c>
      <c r="O108" s="76">
        <f t="shared" si="17"/>
        <v>1</v>
      </c>
      <c r="P108" s="78" t="s">
        <v>245</v>
      </c>
      <c r="Q108" s="5"/>
    </row>
    <row r="109" spans="1:17" s="4" customFormat="1" ht="16.5" customHeight="1" x14ac:dyDescent="0.3">
      <c r="A109" s="19">
        <v>6</v>
      </c>
      <c r="B109" s="22"/>
      <c r="C109" s="22"/>
      <c r="D109" s="43" t="s">
        <v>159</v>
      </c>
      <c r="E109" s="22">
        <v>2</v>
      </c>
      <c r="F109" s="22">
        <v>1</v>
      </c>
      <c r="G109" s="22">
        <f t="shared" si="18"/>
        <v>3</v>
      </c>
      <c r="H109" s="25"/>
      <c r="J109" s="72">
        <v>6</v>
      </c>
      <c r="K109" s="109" t="s">
        <v>251</v>
      </c>
      <c r="L109" s="110" t="s">
        <v>118</v>
      </c>
      <c r="M109" s="109">
        <v>0</v>
      </c>
      <c r="N109" s="109">
        <v>1</v>
      </c>
      <c r="O109" s="109">
        <f t="shared" si="17"/>
        <v>1</v>
      </c>
      <c r="P109" s="112" t="s">
        <v>245</v>
      </c>
      <c r="Q109" s="5"/>
    </row>
    <row r="110" spans="1:17" s="4" customFormat="1" ht="16.5" customHeight="1" x14ac:dyDescent="0.3">
      <c r="A110" s="19">
        <v>7</v>
      </c>
      <c r="B110" s="43"/>
      <c r="C110" s="43"/>
      <c r="D110" s="43" t="s">
        <v>160</v>
      </c>
      <c r="E110" s="22">
        <v>2</v>
      </c>
      <c r="F110" s="22">
        <v>1</v>
      </c>
      <c r="G110" s="22">
        <f t="shared" si="18"/>
        <v>3</v>
      </c>
      <c r="H110" s="43"/>
      <c r="J110" s="72">
        <v>7</v>
      </c>
      <c r="K110" s="109"/>
      <c r="L110" s="110" t="s">
        <v>246</v>
      </c>
      <c r="M110" s="109">
        <v>2</v>
      </c>
      <c r="N110" s="109">
        <v>0</v>
      </c>
      <c r="O110" s="109">
        <v>2</v>
      </c>
      <c r="P110" s="112" t="s">
        <v>245</v>
      </c>
      <c r="Q110" s="5"/>
    </row>
    <row r="111" spans="1:17" s="4" customFormat="1" ht="16.5" customHeight="1" x14ac:dyDescent="0.3">
      <c r="A111" s="43"/>
      <c r="B111" s="113"/>
      <c r="C111" s="113"/>
      <c r="D111" s="18" t="s">
        <v>37</v>
      </c>
      <c r="E111" s="16">
        <f>SUM(E104:E110)</f>
        <v>10</v>
      </c>
      <c r="F111" s="16">
        <f>SUM(F104:F110)</f>
        <v>9</v>
      </c>
      <c r="G111" s="16">
        <f>SUM(G104:G110)</f>
        <v>19</v>
      </c>
      <c r="H111" s="43"/>
      <c r="J111" s="72">
        <v>8</v>
      </c>
      <c r="K111" s="109"/>
      <c r="L111" s="110" t="s">
        <v>246</v>
      </c>
      <c r="M111" s="109">
        <v>2</v>
      </c>
      <c r="N111" s="109">
        <v>0</v>
      </c>
      <c r="O111" s="109">
        <v>2</v>
      </c>
      <c r="P111" s="112" t="s">
        <v>245</v>
      </c>
      <c r="Q111" s="5"/>
    </row>
    <row r="112" spans="1:17" s="4" customFormat="1" ht="16.5" customHeight="1" x14ac:dyDescent="0.3">
      <c r="A112" s="29"/>
      <c r="B112" s="33"/>
      <c r="C112" s="33"/>
      <c r="D112" s="29"/>
      <c r="E112" s="29"/>
      <c r="F112" s="29"/>
      <c r="G112" s="29"/>
      <c r="H112" s="46"/>
      <c r="J112" s="72">
        <v>9</v>
      </c>
      <c r="K112" s="109"/>
      <c r="L112" s="110" t="s">
        <v>246</v>
      </c>
      <c r="M112" s="109">
        <v>2</v>
      </c>
      <c r="N112" s="109">
        <v>0</v>
      </c>
      <c r="O112" s="109">
        <v>2</v>
      </c>
      <c r="P112" s="112" t="s">
        <v>245</v>
      </c>
      <c r="Q112" s="5"/>
    </row>
    <row r="113" spans="1:17" s="4" customFormat="1" ht="16.5" customHeight="1" x14ac:dyDescent="0.25">
      <c r="A113" s="58" t="s">
        <v>165</v>
      </c>
      <c r="B113" s="58"/>
      <c r="C113" s="58"/>
      <c r="D113" s="58"/>
      <c r="E113" s="58"/>
      <c r="F113" s="58"/>
      <c r="G113" s="58"/>
      <c r="H113" s="58"/>
      <c r="K113" s="10"/>
      <c r="L113" s="6" t="s">
        <v>37</v>
      </c>
      <c r="M113" s="7">
        <f>SUM(M104:M112)</f>
        <v>14</v>
      </c>
      <c r="N113" s="7">
        <f>SUM(N104:N112)</f>
        <v>5</v>
      </c>
      <c r="O113" s="7">
        <f>SUM(M113:N113)</f>
        <v>19</v>
      </c>
      <c r="P113" s="5"/>
      <c r="Q113" s="5"/>
    </row>
    <row r="114" spans="1:17" s="4" customFormat="1" ht="16.5" customHeight="1" x14ac:dyDescent="0.3">
      <c r="A114" s="34" t="s">
        <v>35</v>
      </c>
      <c r="B114" s="35"/>
      <c r="C114" s="17" t="s">
        <v>148</v>
      </c>
      <c r="D114" s="36" t="s">
        <v>36</v>
      </c>
      <c r="E114" s="36" t="s">
        <v>14</v>
      </c>
      <c r="F114" s="36" t="s">
        <v>15</v>
      </c>
      <c r="G114" s="36" t="s">
        <v>16</v>
      </c>
      <c r="H114" s="23" t="s">
        <v>111</v>
      </c>
      <c r="K114" s="10"/>
      <c r="P114" s="5"/>
      <c r="Q114" s="5"/>
    </row>
    <row r="115" spans="1:17" s="4" customFormat="1" ht="16.5" customHeight="1" x14ac:dyDescent="0.3">
      <c r="A115" s="19">
        <v>1</v>
      </c>
      <c r="B115" s="22" t="s">
        <v>87</v>
      </c>
      <c r="C115" s="27"/>
      <c r="D115" s="21" t="s">
        <v>4</v>
      </c>
      <c r="E115" s="22">
        <v>0</v>
      </c>
      <c r="F115" s="22">
        <v>4</v>
      </c>
      <c r="G115" s="22">
        <f>SUM(E115:F115)</f>
        <v>4</v>
      </c>
      <c r="H115" s="23"/>
      <c r="J115" s="107" t="s">
        <v>252</v>
      </c>
      <c r="K115" s="107"/>
      <c r="L115" s="107"/>
      <c r="M115" s="107"/>
      <c r="N115" s="107"/>
      <c r="O115" s="107"/>
      <c r="P115" s="107"/>
      <c r="Q115" s="5"/>
    </row>
    <row r="116" spans="1:17" s="4" customFormat="1" ht="16.5" customHeight="1" x14ac:dyDescent="0.3">
      <c r="A116" s="19">
        <v>2</v>
      </c>
      <c r="B116" s="22"/>
      <c r="C116" s="27" t="s">
        <v>191</v>
      </c>
      <c r="D116" s="21" t="s">
        <v>118</v>
      </c>
      <c r="E116" s="22">
        <v>0</v>
      </c>
      <c r="F116" s="22">
        <v>2</v>
      </c>
      <c r="G116" s="22">
        <f t="shared" ref="G116:G117" si="19">SUM(E116:F116)</f>
        <v>2</v>
      </c>
      <c r="H116" s="23"/>
      <c r="J116" s="80" t="s">
        <v>35</v>
      </c>
      <c r="K116" s="81"/>
      <c r="L116" s="82" t="s">
        <v>36</v>
      </c>
      <c r="M116" s="82" t="s">
        <v>14</v>
      </c>
      <c r="N116" s="82" t="s">
        <v>15</v>
      </c>
      <c r="O116" s="82" t="s">
        <v>16</v>
      </c>
      <c r="P116" s="74" t="s">
        <v>111</v>
      </c>
      <c r="Q116" s="5"/>
    </row>
    <row r="117" spans="1:17" s="4" customFormat="1" ht="16.5" customHeight="1" x14ac:dyDescent="0.3">
      <c r="A117" s="19">
        <v>3</v>
      </c>
      <c r="B117" s="22" t="s">
        <v>88</v>
      </c>
      <c r="C117" s="27" t="s">
        <v>192</v>
      </c>
      <c r="D117" s="21" t="s">
        <v>18</v>
      </c>
      <c r="E117" s="22">
        <v>0</v>
      </c>
      <c r="F117" s="22">
        <v>4</v>
      </c>
      <c r="G117" s="22">
        <f t="shared" si="19"/>
        <v>4</v>
      </c>
      <c r="H117" s="23"/>
      <c r="J117" s="72">
        <v>1</v>
      </c>
      <c r="K117" s="109" t="s">
        <v>87</v>
      </c>
      <c r="L117" s="110" t="s">
        <v>4</v>
      </c>
      <c r="M117" s="109">
        <v>0</v>
      </c>
      <c r="N117" s="109">
        <v>4</v>
      </c>
      <c r="O117" s="109">
        <f>SUM(M117:N117)</f>
        <v>4</v>
      </c>
      <c r="P117" s="111" t="s">
        <v>195</v>
      </c>
      <c r="Q117" s="5"/>
    </row>
    <row r="118" spans="1:17" s="4" customFormat="1" ht="16.5" customHeight="1" x14ac:dyDescent="0.3">
      <c r="A118" s="43"/>
      <c r="B118" s="113"/>
      <c r="C118" s="113"/>
      <c r="D118" s="18" t="s">
        <v>37</v>
      </c>
      <c r="E118" s="16">
        <f>SUM(E115:E117)</f>
        <v>0</v>
      </c>
      <c r="F118" s="16">
        <f>SUM(F115:F117)</f>
        <v>10</v>
      </c>
      <c r="G118" s="16">
        <f>SUM(G115:G117)</f>
        <v>10</v>
      </c>
      <c r="H118" s="43"/>
      <c r="J118" s="72">
        <v>2</v>
      </c>
      <c r="K118" s="109" t="s">
        <v>88</v>
      </c>
      <c r="L118" s="110" t="s">
        <v>18</v>
      </c>
      <c r="M118" s="109">
        <v>0</v>
      </c>
      <c r="N118" s="109">
        <v>4</v>
      </c>
      <c r="O118" s="109">
        <f>N118+M118</f>
        <v>4</v>
      </c>
      <c r="P118" s="111" t="s">
        <v>245</v>
      </c>
      <c r="Q118" s="5"/>
    </row>
    <row r="119" spans="1:17" s="4" customFormat="1" ht="16.5" customHeight="1" x14ac:dyDescent="0.3">
      <c r="A119" s="29"/>
      <c r="B119" s="33"/>
      <c r="C119" s="33"/>
      <c r="D119" s="31"/>
      <c r="E119" s="32"/>
      <c r="F119" s="32"/>
      <c r="G119" s="32"/>
      <c r="H119" s="46"/>
      <c r="K119" s="10"/>
      <c r="L119" s="6" t="s">
        <v>37</v>
      </c>
      <c r="M119" s="7">
        <f>SUM(M117:M118)</f>
        <v>0</v>
      </c>
      <c r="N119" s="7">
        <f>SUM(N117:N118)</f>
        <v>8</v>
      </c>
      <c r="O119" s="7">
        <f>SUM(O117:O118)</f>
        <v>8</v>
      </c>
      <c r="P119" s="5"/>
      <c r="Q119" s="5"/>
    </row>
    <row r="120" spans="1:17" s="4" customFormat="1" ht="16.5" customHeight="1" x14ac:dyDescent="0.3">
      <c r="A120" s="29"/>
      <c r="B120" s="33"/>
      <c r="C120" s="33"/>
      <c r="D120" s="31" t="s">
        <v>19</v>
      </c>
      <c r="E120" s="29"/>
      <c r="F120" s="29"/>
      <c r="G120" s="47">
        <f>G14+G33+G44+G56+G68+G80+G111+G118</f>
        <v>146</v>
      </c>
      <c r="H120" s="46"/>
      <c r="K120" s="10"/>
      <c r="L120" s="6" t="s">
        <v>19</v>
      </c>
      <c r="O120" s="102">
        <f>O16+O34+O45+O57+O70+O84+O113+O119</f>
        <v>146</v>
      </c>
      <c r="P120" s="5"/>
      <c r="Q120" s="5"/>
    </row>
    <row r="121" spans="1:17" s="4" customFormat="1" ht="16.5" customHeight="1" x14ac:dyDescent="0.3">
      <c r="A121" s="29"/>
      <c r="B121" s="33"/>
      <c r="C121" s="33"/>
      <c r="D121" s="31" t="s">
        <v>114</v>
      </c>
      <c r="E121" s="29"/>
      <c r="F121" s="29"/>
      <c r="G121" s="47">
        <f>G79+G106+G107+G108+G109+G110</f>
        <v>18</v>
      </c>
      <c r="H121" s="46"/>
      <c r="K121" s="10"/>
      <c r="L121" s="6" t="s">
        <v>114</v>
      </c>
      <c r="O121" s="102">
        <v>14</v>
      </c>
      <c r="P121" s="5"/>
      <c r="Q121" s="5"/>
    </row>
    <row r="122" spans="1:17" s="4" customFormat="1" ht="16.5" customHeight="1" x14ac:dyDescent="0.3">
      <c r="A122" s="29"/>
      <c r="B122" s="33"/>
      <c r="C122" s="33"/>
      <c r="D122" s="31" t="s">
        <v>115</v>
      </c>
      <c r="E122" s="29"/>
      <c r="F122" s="29"/>
      <c r="G122" s="47">
        <f>G120-G121</f>
        <v>128</v>
      </c>
      <c r="H122" s="46"/>
      <c r="K122" s="10"/>
      <c r="L122" s="6" t="s">
        <v>115</v>
      </c>
      <c r="O122" s="102">
        <f>O120-O121</f>
        <v>132</v>
      </c>
      <c r="P122" s="5"/>
      <c r="Q122" s="5"/>
    </row>
    <row r="123" spans="1:17" s="4" customFormat="1" ht="16.5" customHeight="1" x14ac:dyDescent="0.3">
      <c r="A123" s="29"/>
      <c r="B123" s="33"/>
      <c r="C123" s="33"/>
      <c r="D123" s="31"/>
      <c r="E123" s="29"/>
      <c r="F123" s="29"/>
      <c r="G123" s="48"/>
      <c r="H123" s="46"/>
      <c r="K123" s="10"/>
      <c r="L123" s="6"/>
      <c r="O123" s="103"/>
      <c r="P123" s="5"/>
      <c r="Q123" s="5"/>
    </row>
    <row r="124" spans="1:17" s="4" customFormat="1" ht="16.5" customHeight="1" x14ac:dyDescent="0.3">
      <c r="A124" s="49" t="s">
        <v>163</v>
      </c>
      <c r="B124" s="50"/>
      <c r="C124" s="50"/>
      <c r="D124" s="29"/>
      <c r="E124" s="29"/>
      <c r="F124" s="29"/>
      <c r="G124" s="29"/>
      <c r="H124" s="46"/>
      <c r="J124" s="104" t="s">
        <v>253</v>
      </c>
      <c r="K124" s="105"/>
      <c r="P124" s="5"/>
      <c r="Q124" s="5"/>
    </row>
    <row r="125" spans="1:17" s="4" customFormat="1" ht="16.5" customHeight="1" x14ac:dyDescent="0.3">
      <c r="A125" s="49"/>
      <c r="B125" s="50"/>
      <c r="C125" s="50"/>
      <c r="D125" s="29"/>
      <c r="E125" s="29"/>
      <c r="F125" s="29"/>
      <c r="G125" s="29"/>
      <c r="H125" s="46"/>
      <c r="J125" s="69" t="s">
        <v>35</v>
      </c>
      <c r="K125" s="70"/>
      <c r="L125" s="71" t="s">
        <v>36</v>
      </c>
      <c r="M125" s="71" t="s">
        <v>14</v>
      </c>
      <c r="N125" s="71" t="s">
        <v>15</v>
      </c>
      <c r="O125" s="71" t="s">
        <v>16</v>
      </c>
      <c r="P125" s="71" t="s">
        <v>111</v>
      </c>
      <c r="Q125" s="5"/>
    </row>
    <row r="126" spans="1:17" s="4" customFormat="1" ht="16.5" customHeight="1" x14ac:dyDescent="0.25">
      <c r="A126" s="16" t="s">
        <v>35</v>
      </c>
      <c r="B126" s="17"/>
      <c r="C126" s="17" t="s">
        <v>148</v>
      </c>
      <c r="D126" s="18" t="s">
        <v>36</v>
      </c>
      <c r="E126" s="18" t="s">
        <v>14</v>
      </c>
      <c r="F126" s="18" t="s">
        <v>15</v>
      </c>
      <c r="G126" s="18" t="s">
        <v>16</v>
      </c>
      <c r="H126" s="18" t="s">
        <v>111</v>
      </c>
      <c r="J126" s="72">
        <v>2</v>
      </c>
      <c r="K126" s="95" t="s">
        <v>96</v>
      </c>
      <c r="L126" s="96" t="s">
        <v>23</v>
      </c>
      <c r="M126" s="95">
        <v>2</v>
      </c>
      <c r="N126" s="95">
        <v>0</v>
      </c>
      <c r="O126" s="95">
        <v>2</v>
      </c>
      <c r="P126" s="95" t="s">
        <v>245</v>
      </c>
      <c r="Q126" s="106" t="s">
        <v>225</v>
      </c>
    </row>
    <row r="127" spans="1:17" s="4" customFormat="1" ht="15.6" x14ac:dyDescent="0.3">
      <c r="A127" s="19">
        <v>1</v>
      </c>
      <c r="B127" s="39" t="s">
        <v>96</v>
      </c>
      <c r="C127" s="22" t="s">
        <v>290</v>
      </c>
      <c r="D127" s="147" t="s">
        <v>280</v>
      </c>
      <c r="E127" s="22">
        <v>2</v>
      </c>
      <c r="F127" s="22">
        <v>1</v>
      </c>
      <c r="G127" s="22">
        <f>SUM(E127:F127)</f>
        <v>3</v>
      </c>
      <c r="H127" s="22" t="s">
        <v>156</v>
      </c>
      <c r="J127" s="72">
        <v>3</v>
      </c>
      <c r="K127" s="76" t="s">
        <v>254</v>
      </c>
      <c r="L127" s="98" t="s">
        <v>255</v>
      </c>
      <c r="M127" s="76">
        <v>2</v>
      </c>
      <c r="N127" s="76">
        <v>0</v>
      </c>
      <c r="O127" s="76">
        <v>2</v>
      </c>
      <c r="P127" s="76" t="s">
        <v>245</v>
      </c>
      <c r="Q127" s="5" t="s">
        <v>234</v>
      </c>
    </row>
    <row r="128" spans="1:17" s="4" customFormat="1" ht="15.6" x14ac:dyDescent="0.3">
      <c r="A128" s="19">
        <v>2</v>
      </c>
      <c r="B128" s="39" t="s">
        <v>89</v>
      </c>
      <c r="C128" s="22" t="s">
        <v>291</v>
      </c>
      <c r="D128" s="147" t="s">
        <v>281</v>
      </c>
      <c r="E128" s="22">
        <v>2</v>
      </c>
      <c r="F128" s="22">
        <v>1</v>
      </c>
      <c r="G128" s="22">
        <f t="shared" ref="G128" si="20">SUM(E128:F128)</f>
        <v>3</v>
      </c>
      <c r="H128" s="22" t="s">
        <v>156</v>
      </c>
      <c r="J128" s="72">
        <v>5</v>
      </c>
      <c r="K128" s="76" t="s">
        <v>256</v>
      </c>
      <c r="L128" s="98" t="s">
        <v>257</v>
      </c>
      <c r="M128" s="76">
        <v>2</v>
      </c>
      <c r="N128" s="76">
        <v>0</v>
      </c>
      <c r="O128" s="76">
        <v>2</v>
      </c>
      <c r="P128" s="76" t="s">
        <v>245</v>
      </c>
      <c r="Q128" s="5"/>
    </row>
    <row r="129" spans="1:17" s="4" customFormat="1" ht="15.6" x14ac:dyDescent="0.3">
      <c r="A129" s="19">
        <v>3</v>
      </c>
      <c r="B129" s="39" t="s">
        <v>90</v>
      </c>
      <c r="C129" s="22" t="s">
        <v>300</v>
      </c>
      <c r="D129" s="65" t="s">
        <v>267</v>
      </c>
      <c r="E129" s="22">
        <v>2</v>
      </c>
      <c r="F129" s="22">
        <v>1</v>
      </c>
      <c r="G129" s="22">
        <f t="shared" ref="G129" si="21">SUM(E129:F129)</f>
        <v>3</v>
      </c>
      <c r="H129" s="22" t="s">
        <v>156</v>
      </c>
      <c r="J129" s="72">
        <v>6</v>
      </c>
      <c r="K129" s="109" t="s">
        <v>89</v>
      </c>
      <c r="L129" s="143" t="s">
        <v>7</v>
      </c>
      <c r="M129" s="109">
        <v>2</v>
      </c>
      <c r="N129" s="109">
        <v>0</v>
      </c>
      <c r="O129" s="109">
        <v>2</v>
      </c>
      <c r="P129" s="109" t="s">
        <v>245</v>
      </c>
      <c r="Q129" s="5"/>
    </row>
    <row r="130" spans="1:17" s="4" customFormat="1" ht="16.5" customHeight="1" x14ac:dyDescent="0.3">
      <c r="A130" s="19">
        <v>4</v>
      </c>
      <c r="B130" s="39" t="s">
        <v>97</v>
      </c>
      <c r="C130" s="22" t="s">
        <v>301</v>
      </c>
      <c r="D130" s="65" t="s">
        <v>284</v>
      </c>
      <c r="E130" s="148">
        <v>2</v>
      </c>
      <c r="F130" s="148">
        <v>1</v>
      </c>
      <c r="G130" s="22">
        <f t="shared" ref="G130:G142" si="22">SUM(E130:F130)</f>
        <v>3</v>
      </c>
      <c r="H130" s="22" t="s">
        <v>156</v>
      </c>
      <c r="J130" s="72">
        <v>7</v>
      </c>
      <c r="K130" s="95" t="s">
        <v>258</v>
      </c>
      <c r="L130" s="142" t="s">
        <v>259</v>
      </c>
      <c r="M130" s="95">
        <v>2</v>
      </c>
      <c r="N130" s="95">
        <v>0</v>
      </c>
      <c r="O130" s="95">
        <v>2</v>
      </c>
      <c r="P130" s="73" t="s">
        <v>245</v>
      </c>
      <c r="Q130" s="5"/>
    </row>
    <row r="131" spans="1:17" s="4" customFormat="1" ht="16.5" customHeight="1" x14ac:dyDescent="0.3">
      <c r="A131" s="19">
        <v>5</v>
      </c>
      <c r="B131" s="39" t="s">
        <v>98</v>
      </c>
      <c r="C131" s="22" t="s">
        <v>302</v>
      </c>
      <c r="D131" s="43" t="s">
        <v>134</v>
      </c>
      <c r="E131" s="148">
        <v>2</v>
      </c>
      <c r="F131" s="148">
        <v>1</v>
      </c>
      <c r="G131" s="22">
        <f t="shared" si="22"/>
        <v>3</v>
      </c>
      <c r="H131" s="22" t="s">
        <v>156</v>
      </c>
      <c r="J131" s="72">
        <v>1</v>
      </c>
      <c r="K131" s="95" t="s">
        <v>90</v>
      </c>
      <c r="L131" s="96" t="s">
        <v>9</v>
      </c>
      <c r="M131" s="95">
        <v>2</v>
      </c>
      <c r="N131" s="95">
        <v>0</v>
      </c>
      <c r="O131" s="95">
        <v>2</v>
      </c>
      <c r="P131" s="95" t="s">
        <v>245</v>
      </c>
      <c r="Q131" s="5"/>
    </row>
    <row r="132" spans="1:17" s="4" customFormat="1" ht="16.5" customHeight="1" x14ac:dyDescent="0.3">
      <c r="A132" s="19">
        <v>6</v>
      </c>
      <c r="B132" s="39" t="s">
        <v>99</v>
      </c>
      <c r="C132" s="22" t="s">
        <v>292</v>
      </c>
      <c r="D132" s="43" t="s">
        <v>143</v>
      </c>
      <c r="E132" s="148">
        <v>2</v>
      </c>
      <c r="F132" s="148">
        <v>1</v>
      </c>
      <c r="G132" s="22">
        <f t="shared" si="22"/>
        <v>3</v>
      </c>
      <c r="H132" s="22" t="s">
        <v>156</v>
      </c>
      <c r="J132" s="72">
        <v>8</v>
      </c>
      <c r="K132" s="95" t="s">
        <v>97</v>
      </c>
      <c r="L132" s="11" t="s">
        <v>48</v>
      </c>
      <c r="M132" s="95">
        <v>2</v>
      </c>
      <c r="N132" s="95">
        <v>0</v>
      </c>
      <c r="O132" s="95">
        <v>2</v>
      </c>
      <c r="P132" s="95" t="s">
        <v>245</v>
      </c>
      <c r="Q132" s="97"/>
    </row>
    <row r="133" spans="1:17" s="4" customFormat="1" ht="16.5" customHeight="1" x14ac:dyDescent="0.3">
      <c r="A133" s="19">
        <v>7</v>
      </c>
      <c r="B133" s="39" t="s">
        <v>100</v>
      </c>
      <c r="C133" s="22" t="s">
        <v>295</v>
      </c>
      <c r="D133" s="147" t="s">
        <v>272</v>
      </c>
      <c r="E133" s="22">
        <v>2</v>
      </c>
      <c r="F133" s="22">
        <v>1</v>
      </c>
      <c r="G133" s="22">
        <f t="shared" si="22"/>
        <v>3</v>
      </c>
      <c r="H133" s="22" t="s">
        <v>156</v>
      </c>
      <c r="J133" s="72">
        <v>9</v>
      </c>
      <c r="K133" s="95" t="s">
        <v>98</v>
      </c>
      <c r="L133" s="11" t="s">
        <v>49</v>
      </c>
      <c r="M133" s="95">
        <v>2</v>
      </c>
      <c r="N133" s="95">
        <v>0</v>
      </c>
      <c r="O133" s="95">
        <v>2</v>
      </c>
      <c r="P133" s="95" t="s">
        <v>245</v>
      </c>
      <c r="Q133" s="5"/>
    </row>
    <row r="134" spans="1:17" s="4" customFormat="1" ht="16.5" customHeight="1" x14ac:dyDescent="0.3">
      <c r="A134" s="19">
        <v>8</v>
      </c>
      <c r="B134" s="39" t="s">
        <v>92</v>
      </c>
      <c r="C134" s="22" t="s">
        <v>296</v>
      </c>
      <c r="D134" s="147" t="s">
        <v>282</v>
      </c>
      <c r="E134" s="22">
        <v>2</v>
      </c>
      <c r="F134" s="22">
        <v>1</v>
      </c>
      <c r="G134" s="22">
        <f t="shared" si="22"/>
        <v>3</v>
      </c>
      <c r="H134" s="22" t="s">
        <v>156</v>
      </c>
      <c r="J134" s="72">
        <v>10</v>
      </c>
      <c r="K134" s="95" t="s">
        <v>99</v>
      </c>
      <c r="L134" s="11" t="s">
        <v>53</v>
      </c>
      <c r="M134" s="95">
        <v>2</v>
      </c>
      <c r="N134" s="95">
        <v>0</v>
      </c>
      <c r="O134" s="95">
        <v>2</v>
      </c>
      <c r="P134" s="95" t="s">
        <v>245</v>
      </c>
      <c r="Q134" s="5"/>
    </row>
    <row r="135" spans="1:17" s="4" customFormat="1" ht="15.6" x14ac:dyDescent="0.3">
      <c r="A135" s="19">
        <v>9</v>
      </c>
      <c r="B135" s="39" t="s">
        <v>93</v>
      </c>
      <c r="C135" s="22" t="s">
        <v>303</v>
      </c>
      <c r="D135" s="139" t="s">
        <v>55</v>
      </c>
      <c r="E135" s="22">
        <v>2</v>
      </c>
      <c r="F135" s="22">
        <v>1</v>
      </c>
      <c r="G135" s="22">
        <f t="shared" si="22"/>
        <v>3</v>
      </c>
      <c r="H135" s="22"/>
      <c r="J135" s="72">
        <v>11</v>
      </c>
      <c r="K135" s="95" t="s">
        <v>100</v>
      </c>
      <c r="L135" s="11" t="s">
        <v>54</v>
      </c>
      <c r="M135" s="95">
        <v>2</v>
      </c>
      <c r="N135" s="95">
        <v>0</v>
      </c>
      <c r="O135" s="95">
        <v>2</v>
      </c>
      <c r="P135" s="95" t="s">
        <v>245</v>
      </c>
      <c r="Q135" s="5"/>
    </row>
    <row r="136" spans="1:17" s="4" customFormat="1" ht="15.6" x14ac:dyDescent="0.3">
      <c r="A136" s="19">
        <v>10</v>
      </c>
      <c r="B136" s="39" t="s">
        <v>113</v>
      </c>
      <c r="C136" s="22" t="s">
        <v>304</v>
      </c>
      <c r="D136" s="43" t="s">
        <v>147</v>
      </c>
      <c r="E136" s="148">
        <v>2</v>
      </c>
      <c r="F136" s="148">
        <v>1</v>
      </c>
      <c r="G136" s="22">
        <f t="shared" si="22"/>
        <v>3</v>
      </c>
      <c r="H136" s="22" t="s">
        <v>156</v>
      </c>
      <c r="K136" s="10"/>
      <c r="P136" s="5"/>
      <c r="Q136" s="5"/>
    </row>
    <row r="137" spans="1:17" s="4" customFormat="1" ht="16.5" customHeight="1" x14ac:dyDescent="0.3">
      <c r="A137" s="19">
        <v>11</v>
      </c>
      <c r="B137" s="39" t="s">
        <v>81</v>
      </c>
      <c r="C137" s="22" t="s">
        <v>305</v>
      </c>
      <c r="D137" s="43" t="s">
        <v>340</v>
      </c>
      <c r="E137" s="148">
        <v>2</v>
      </c>
      <c r="F137" s="148">
        <v>1</v>
      </c>
      <c r="G137" s="22">
        <f t="shared" si="22"/>
        <v>3</v>
      </c>
      <c r="H137" s="22" t="s">
        <v>156</v>
      </c>
      <c r="J137" s="104" t="s">
        <v>260</v>
      </c>
      <c r="K137" s="105"/>
      <c r="P137" s="5"/>
      <c r="Q137" s="5"/>
    </row>
    <row r="138" spans="1:17" s="4" customFormat="1" ht="16.5" customHeight="1" x14ac:dyDescent="0.3">
      <c r="A138" s="19">
        <v>12</v>
      </c>
      <c r="B138" s="39"/>
      <c r="C138" s="22" t="s">
        <v>306</v>
      </c>
      <c r="D138" s="43" t="s">
        <v>341</v>
      </c>
      <c r="E138" s="148">
        <v>2</v>
      </c>
      <c r="F138" s="148">
        <v>1</v>
      </c>
      <c r="G138" s="22">
        <f t="shared" si="22"/>
        <v>3</v>
      </c>
      <c r="H138" s="22" t="s">
        <v>156</v>
      </c>
      <c r="J138" s="69" t="s">
        <v>35</v>
      </c>
      <c r="K138" s="70"/>
      <c r="L138" s="71" t="s">
        <v>36</v>
      </c>
      <c r="M138" s="71" t="s">
        <v>14</v>
      </c>
      <c r="N138" s="71" t="s">
        <v>15</v>
      </c>
      <c r="O138" s="71" t="s">
        <v>16</v>
      </c>
      <c r="P138" s="71" t="s">
        <v>111</v>
      </c>
      <c r="Q138" s="5"/>
    </row>
    <row r="139" spans="1:17" s="4" customFormat="1" ht="16.5" customHeight="1" x14ac:dyDescent="0.3">
      <c r="A139" s="19">
        <v>13</v>
      </c>
      <c r="B139" s="149"/>
      <c r="C139" s="22" t="s">
        <v>297</v>
      </c>
      <c r="D139" s="147" t="s">
        <v>273</v>
      </c>
      <c r="E139" s="22">
        <v>2</v>
      </c>
      <c r="F139" s="22">
        <v>1</v>
      </c>
      <c r="G139" s="22">
        <f t="shared" si="22"/>
        <v>3</v>
      </c>
      <c r="H139" s="22" t="s">
        <v>156</v>
      </c>
      <c r="J139" s="72">
        <v>2</v>
      </c>
      <c r="K139" s="95" t="s">
        <v>93</v>
      </c>
      <c r="L139" s="142" t="s">
        <v>51</v>
      </c>
      <c r="M139" s="95">
        <v>2</v>
      </c>
      <c r="N139" s="95">
        <v>0</v>
      </c>
      <c r="O139" s="95">
        <v>2</v>
      </c>
      <c r="P139" s="90" t="s">
        <v>245</v>
      </c>
      <c r="Q139" s="106"/>
    </row>
    <row r="140" spans="1:17" ht="15.6" x14ac:dyDescent="0.3">
      <c r="A140" s="19">
        <v>14</v>
      </c>
      <c r="B140" s="149"/>
      <c r="C140" s="22" t="s">
        <v>307</v>
      </c>
      <c r="D140" s="139" t="s">
        <v>270</v>
      </c>
      <c r="E140" s="22">
        <v>2</v>
      </c>
      <c r="F140" s="22">
        <v>1</v>
      </c>
      <c r="G140" s="22">
        <f t="shared" si="22"/>
        <v>3</v>
      </c>
      <c r="H140" s="23" t="s">
        <v>156</v>
      </c>
      <c r="J140" s="72">
        <v>3</v>
      </c>
      <c r="K140" s="95" t="s">
        <v>94</v>
      </c>
      <c r="L140" s="11" t="s">
        <v>8</v>
      </c>
      <c r="M140" s="95">
        <v>2</v>
      </c>
      <c r="N140" s="95">
        <v>0</v>
      </c>
      <c r="O140" s="95">
        <v>2</v>
      </c>
      <c r="P140" s="90" t="s">
        <v>245</v>
      </c>
      <c r="Q140" s="5"/>
    </row>
    <row r="141" spans="1:17" ht="15.6" x14ac:dyDescent="0.3">
      <c r="A141" s="19">
        <v>15</v>
      </c>
      <c r="B141" s="149"/>
      <c r="C141" s="22" t="s">
        <v>308</v>
      </c>
      <c r="D141" s="65" t="s">
        <v>275</v>
      </c>
      <c r="E141" s="148">
        <v>2</v>
      </c>
      <c r="F141" s="148">
        <v>1</v>
      </c>
      <c r="G141" s="22">
        <f t="shared" si="22"/>
        <v>3</v>
      </c>
      <c r="H141" s="22" t="s">
        <v>156</v>
      </c>
      <c r="J141" s="72">
        <v>4</v>
      </c>
      <c r="K141" s="95" t="s">
        <v>91</v>
      </c>
      <c r="L141" s="142" t="s">
        <v>52</v>
      </c>
      <c r="M141" s="12">
        <v>2</v>
      </c>
      <c r="N141" s="12">
        <v>0</v>
      </c>
      <c r="O141" s="95">
        <v>2</v>
      </c>
      <c r="P141" s="90" t="s">
        <v>245</v>
      </c>
      <c r="Q141" s="5"/>
    </row>
    <row r="142" spans="1:17" ht="15.6" x14ac:dyDescent="0.3">
      <c r="A142" s="19">
        <v>16</v>
      </c>
      <c r="B142" s="66" t="s">
        <v>83</v>
      </c>
      <c r="C142" s="22" t="s">
        <v>309</v>
      </c>
      <c r="D142" s="65" t="s">
        <v>286</v>
      </c>
      <c r="E142" s="148">
        <v>2</v>
      </c>
      <c r="F142" s="148">
        <v>1</v>
      </c>
      <c r="G142" s="22">
        <f t="shared" si="22"/>
        <v>3</v>
      </c>
      <c r="H142" s="22" t="s">
        <v>156</v>
      </c>
      <c r="J142" s="72">
        <v>5</v>
      </c>
      <c r="K142" s="109" t="s">
        <v>95</v>
      </c>
      <c r="L142" s="143" t="s">
        <v>57</v>
      </c>
      <c r="M142" s="109">
        <v>2</v>
      </c>
      <c r="N142" s="109">
        <v>0</v>
      </c>
      <c r="O142" s="109">
        <v>2</v>
      </c>
      <c r="P142" s="111" t="s">
        <v>245</v>
      </c>
      <c r="Q142" s="5"/>
    </row>
    <row r="143" spans="1:17" ht="15.6" x14ac:dyDescent="0.3">
      <c r="A143" s="19">
        <v>17</v>
      </c>
      <c r="B143" s="66" t="s">
        <v>84</v>
      </c>
      <c r="C143" s="22" t="s">
        <v>310</v>
      </c>
      <c r="D143" s="43" t="s">
        <v>117</v>
      </c>
      <c r="E143" s="22">
        <v>2</v>
      </c>
      <c r="F143" s="22">
        <v>1</v>
      </c>
      <c r="G143" s="22">
        <f>SUM(E143:F143)</f>
        <v>3</v>
      </c>
      <c r="H143" s="14"/>
      <c r="J143" s="72">
        <v>6</v>
      </c>
      <c r="K143" s="109" t="s">
        <v>113</v>
      </c>
      <c r="L143" s="110" t="s">
        <v>50</v>
      </c>
      <c r="M143" s="109">
        <v>2</v>
      </c>
      <c r="N143" s="109">
        <v>0</v>
      </c>
      <c r="O143" s="109">
        <v>2</v>
      </c>
      <c r="P143" s="111" t="s">
        <v>245</v>
      </c>
      <c r="Q143" s="97"/>
    </row>
    <row r="144" spans="1:17" ht="15.6" x14ac:dyDescent="0.3">
      <c r="A144" s="19">
        <v>18</v>
      </c>
      <c r="B144" s="66" t="s">
        <v>94</v>
      </c>
      <c r="C144" s="22" t="s">
        <v>311</v>
      </c>
      <c r="D144" s="43" t="s">
        <v>285</v>
      </c>
      <c r="E144" s="151">
        <v>2</v>
      </c>
      <c r="F144" s="151">
        <v>1</v>
      </c>
      <c r="G144" s="22">
        <f>SUM(E144:F144)</f>
        <v>3</v>
      </c>
      <c r="H144" s="13"/>
      <c r="J144" s="72">
        <v>7</v>
      </c>
      <c r="K144" s="95" t="s">
        <v>97</v>
      </c>
      <c r="L144" s="11" t="s">
        <v>48</v>
      </c>
      <c r="M144" s="95">
        <v>2</v>
      </c>
      <c r="N144" s="95">
        <v>0</v>
      </c>
      <c r="O144" s="95">
        <v>2</v>
      </c>
      <c r="P144" s="90" t="s">
        <v>245</v>
      </c>
      <c r="Q144" s="5"/>
    </row>
    <row r="145" spans="1:17" ht="15.6" x14ac:dyDescent="0.3">
      <c r="A145" s="19">
        <v>19</v>
      </c>
      <c r="B145" s="66" t="s">
        <v>91</v>
      </c>
      <c r="C145" s="22" t="s">
        <v>312</v>
      </c>
      <c r="D145" s="43" t="s">
        <v>140</v>
      </c>
      <c r="E145" s="148">
        <v>2</v>
      </c>
      <c r="F145" s="148">
        <v>1</v>
      </c>
      <c r="G145" s="22">
        <f>SUM(E145:F145)</f>
        <v>3</v>
      </c>
      <c r="H145" s="22" t="s">
        <v>156</v>
      </c>
      <c r="J145" s="72">
        <v>8</v>
      </c>
      <c r="K145" s="95" t="s">
        <v>98</v>
      </c>
      <c r="L145" s="11" t="s">
        <v>49</v>
      </c>
      <c r="M145" s="95">
        <v>2</v>
      </c>
      <c r="N145" s="95">
        <v>0</v>
      </c>
      <c r="O145" s="95">
        <v>2</v>
      </c>
      <c r="P145" s="90" t="s">
        <v>245</v>
      </c>
      <c r="Q145" s="5"/>
    </row>
    <row r="146" spans="1:17" ht="15.6" x14ac:dyDescent="0.3">
      <c r="A146" s="19">
        <v>20</v>
      </c>
      <c r="B146" s="66" t="s">
        <v>95</v>
      </c>
      <c r="C146" s="22" t="s">
        <v>313</v>
      </c>
      <c r="D146" s="65" t="s">
        <v>278</v>
      </c>
      <c r="E146" s="148">
        <v>2</v>
      </c>
      <c r="F146" s="148">
        <v>1</v>
      </c>
      <c r="G146" s="22">
        <f>SUM(E146:F146)</f>
        <v>3</v>
      </c>
      <c r="H146" s="22" t="s">
        <v>156</v>
      </c>
      <c r="J146" s="72">
        <v>9</v>
      </c>
      <c r="K146" s="95" t="s">
        <v>99</v>
      </c>
      <c r="L146" s="11" t="s">
        <v>53</v>
      </c>
      <c r="M146" s="95">
        <v>2</v>
      </c>
      <c r="N146" s="95">
        <v>0</v>
      </c>
      <c r="O146" s="95">
        <v>2</v>
      </c>
      <c r="P146" s="90" t="s">
        <v>245</v>
      </c>
      <c r="Q146" s="5"/>
    </row>
    <row r="147" spans="1:17" ht="15.6" x14ac:dyDescent="0.3">
      <c r="A147" s="19">
        <v>21</v>
      </c>
      <c r="B147" s="150"/>
      <c r="C147" s="22" t="s">
        <v>314</v>
      </c>
      <c r="D147" s="43" t="s">
        <v>342</v>
      </c>
      <c r="E147" s="148">
        <v>3</v>
      </c>
      <c r="F147" s="148">
        <v>0</v>
      </c>
      <c r="G147" s="22">
        <f>SUM(E147:F147)</f>
        <v>3</v>
      </c>
      <c r="H147" s="22" t="s">
        <v>156</v>
      </c>
      <c r="J147" s="72">
        <v>10</v>
      </c>
      <c r="K147" s="95" t="s">
        <v>100</v>
      </c>
      <c r="L147" s="11" t="s">
        <v>54</v>
      </c>
      <c r="M147" s="95">
        <v>2</v>
      </c>
      <c r="N147" s="95">
        <v>0</v>
      </c>
      <c r="O147" s="95">
        <v>2</v>
      </c>
      <c r="P147" s="90" t="s">
        <v>245</v>
      </c>
      <c r="Q147" s="5"/>
    </row>
    <row r="148" spans="1:17" ht="15.6" x14ac:dyDescent="0.3">
      <c r="A148" s="19">
        <v>22</v>
      </c>
      <c r="B148" s="150"/>
      <c r="C148" s="22" t="s">
        <v>315</v>
      </c>
      <c r="D148" s="43" t="s">
        <v>141</v>
      </c>
      <c r="E148" s="148">
        <v>2</v>
      </c>
      <c r="F148" s="148">
        <v>1</v>
      </c>
      <c r="G148" s="22">
        <f>SUM(E148:F148)</f>
        <v>3</v>
      </c>
      <c r="H148" s="22" t="s">
        <v>156</v>
      </c>
      <c r="K148" s="10"/>
      <c r="L148" s="144" t="s">
        <v>10</v>
      </c>
      <c r="M148" s="145">
        <v>2</v>
      </c>
      <c r="N148" s="145">
        <v>0</v>
      </c>
      <c r="O148" s="145">
        <f>SUM(M148:N148)</f>
        <v>2</v>
      </c>
    </row>
    <row r="149" spans="1:17" ht="15.6" x14ac:dyDescent="0.3">
      <c r="A149" s="19">
        <v>23</v>
      </c>
      <c r="B149" s="150"/>
      <c r="C149" s="22" t="s">
        <v>316</v>
      </c>
      <c r="D149" s="65" t="s">
        <v>274</v>
      </c>
      <c r="E149" s="148">
        <v>2</v>
      </c>
      <c r="F149" s="148">
        <v>1</v>
      </c>
      <c r="G149" s="22">
        <f>SUM(E149:F149)</f>
        <v>3</v>
      </c>
      <c r="H149" s="22" t="s">
        <v>156</v>
      </c>
      <c r="L149" s="144" t="s">
        <v>6</v>
      </c>
    </row>
    <row r="150" spans="1:17" ht="15.6" x14ac:dyDescent="0.3">
      <c r="A150" s="19">
        <v>24</v>
      </c>
      <c r="B150" s="150"/>
      <c r="C150" s="22" t="s">
        <v>317</v>
      </c>
      <c r="D150" s="65" t="s">
        <v>287</v>
      </c>
      <c r="E150" s="148">
        <v>2</v>
      </c>
      <c r="F150" s="148">
        <v>1</v>
      </c>
      <c r="G150" s="22">
        <f>SUM(E150:F150)</f>
        <v>3</v>
      </c>
      <c r="H150" s="22"/>
    </row>
    <row r="151" spans="1:17" ht="15.6" x14ac:dyDescent="0.3">
      <c r="A151" s="19">
        <v>25</v>
      </c>
      <c r="B151" s="150"/>
      <c r="C151" s="22" t="s">
        <v>318</v>
      </c>
      <c r="D151" s="65" t="s">
        <v>276</v>
      </c>
      <c r="E151" s="148">
        <v>2</v>
      </c>
      <c r="F151" s="148">
        <v>1</v>
      </c>
      <c r="G151" s="22">
        <f>SUM(E151:F151)</f>
        <v>3</v>
      </c>
      <c r="H151" s="22" t="s">
        <v>156</v>
      </c>
    </row>
    <row r="152" spans="1:17" ht="15.6" x14ac:dyDescent="0.3">
      <c r="A152" s="19">
        <v>26</v>
      </c>
      <c r="B152" s="150"/>
      <c r="C152" s="22" t="s">
        <v>319</v>
      </c>
      <c r="D152" s="65" t="s">
        <v>277</v>
      </c>
      <c r="E152" s="148">
        <v>2</v>
      </c>
      <c r="F152" s="148">
        <v>1</v>
      </c>
      <c r="G152" s="22">
        <f>SUM(E152:F152)</f>
        <v>3</v>
      </c>
      <c r="H152" s="22" t="s">
        <v>156</v>
      </c>
    </row>
    <row r="153" spans="1:17" ht="15.6" x14ac:dyDescent="0.3">
      <c r="A153" s="19">
        <v>27</v>
      </c>
      <c r="B153" s="150"/>
      <c r="C153" s="22" t="s">
        <v>320</v>
      </c>
      <c r="D153" s="65" t="s">
        <v>279</v>
      </c>
      <c r="E153" s="148">
        <v>2</v>
      </c>
      <c r="F153" s="148">
        <v>1</v>
      </c>
      <c r="G153" s="22">
        <f>SUM(E153:F153)</f>
        <v>3</v>
      </c>
      <c r="H153" s="22" t="s">
        <v>156</v>
      </c>
    </row>
    <row r="154" spans="1:17" ht="15.6" x14ac:dyDescent="0.3">
      <c r="A154" s="19">
        <v>28</v>
      </c>
      <c r="B154" s="150"/>
      <c r="C154" s="22" t="s">
        <v>321</v>
      </c>
      <c r="D154" s="65" t="s">
        <v>334</v>
      </c>
      <c r="E154" s="148">
        <v>2</v>
      </c>
      <c r="F154" s="148">
        <v>1</v>
      </c>
      <c r="G154" s="22">
        <f>SUM(E154:F154)</f>
        <v>3</v>
      </c>
      <c r="H154" s="22" t="s">
        <v>156</v>
      </c>
    </row>
    <row r="155" spans="1:17" ht="15.6" x14ac:dyDescent="0.3">
      <c r="A155" s="19">
        <v>29</v>
      </c>
      <c r="B155" s="150"/>
      <c r="C155" s="22" t="s">
        <v>322</v>
      </c>
      <c r="D155" s="43" t="s">
        <v>3</v>
      </c>
      <c r="E155" s="148">
        <v>2</v>
      </c>
      <c r="F155" s="148">
        <v>1</v>
      </c>
      <c r="G155" s="22">
        <f>SUM(E155:F155)</f>
        <v>3</v>
      </c>
      <c r="H155" s="14"/>
    </row>
    <row r="156" spans="1:17" ht="15.6" x14ac:dyDescent="0.3">
      <c r="A156" s="19">
        <v>30</v>
      </c>
      <c r="B156" s="150"/>
      <c r="C156" s="22" t="s">
        <v>323</v>
      </c>
      <c r="D156" s="43" t="s">
        <v>51</v>
      </c>
      <c r="E156" s="22">
        <v>2</v>
      </c>
      <c r="F156" s="22">
        <v>1</v>
      </c>
      <c r="G156" s="22">
        <f>SUM(E156:F156)</f>
        <v>3</v>
      </c>
      <c r="H156" s="14"/>
    </row>
    <row r="157" spans="1:17" ht="15.6" x14ac:dyDescent="0.3">
      <c r="A157" s="19">
        <v>31</v>
      </c>
      <c r="B157" s="150"/>
      <c r="C157" s="22" t="s">
        <v>324</v>
      </c>
      <c r="D157" s="43" t="s">
        <v>57</v>
      </c>
      <c r="E157" s="22">
        <v>2</v>
      </c>
      <c r="F157" s="22">
        <v>1</v>
      </c>
      <c r="G157" s="22">
        <f>SUM(E157:F157)</f>
        <v>3</v>
      </c>
      <c r="H157" s="14"/>
    </row>
    <row r="158" spans="1:17" ht="15.6" x14ac:dyDescent="0.3">
      <c r="A158" s="19">
        <v>32</v>
      </c>
      <c r="B158" s="150"/>
      <c r="C158" s="22" t="s">
        <v>325</v>
      </c>
      <c r="D158" s="43" t="s">
        <v>7</v>
      </c>
      <c r="E158" s="148">
        <v>2</v>
      </c>
      <c r="F158" s="148">
        <v>1</v>
      </c>
      <c r="G158" s="22">
        <f>SUM(E158:F158)</f>
        <v>3</v>
      </c>
      <c r="H158" s="14"/>
    </row>
    <row r="159" spans="1:17" ht="15.6" x14ac:dyDescent="0.3">
      <c r="A159" s="19">
        <v>33</v>
      </c>
      <c r="B159" s="150"/>
      <c r="C159" s="22" t="s">
        <v>335</v>
      </c>
      <c r="D159" s="43" t="s">
        <v>38</v>
      </c>
      <c r="E159" s="148">
        <v>2</v>
      </c>
      <c r="F159" s="148">
        <v>1</v>
      </c>
      <c r="G159" s="22">
        <f>SUM(E159:F159)</f>
        <v>3</v>
      </c>
      <c r="H159" s="14"/>
    </row>
    <row r="160" spans="1:17" ht="15.6" x14ac:dyDescent="0.3">
      <c r="A160" s="19">
        <v>34</v>
      </c>
      <c r="B160" s="150"/>
      <c r="C160" s="153" t="s">
        <v>326</v>
      </c>
      <c r="D160" s="67" t="s">
        <v>23</v>
      </c>
      <c r="E160" s="22">
        <v>2</v>
      </c>
      <c r="F160" s="22">
        <v>0</v>
      </c>
      <c r="G160" s="22">
        <f>SUM(E160:F160)</f>
        <v>2</v>
      </c>
      <c r="H160" s="14"/>
    </row>
    <row r="161" spans="1:8" ht="15.6" x14ac:dyDescent="0.3">
      <c r="A161" s="19">
        <v>35</v>
      </c>
      <c r="B161" s="150"/>
      <c r="C161" s="153" t="s">
        <v>327</v>
      </c>
      <c r="D161" s="67" t="s">
        <v>9</v>
      </c>
      <c r="E161" s="22">
        <v>2</v>
      </c>
      <c r="F161" s="22">
        <v>0</v>
      </c>
      <c r="G161" s="22">
        <f t="shared" ref="G161:G171" si="23">SUM(E161:F161)</f>
        <v>2</v>
      </c>
      <c r="H161" s="14"/>
    </row>
    <row r="162" spans="1:8" ht="15.6" x14ac:dyDescent="0.3">
      <c r="A162" s="19">
        <v>36</v>
      </c>
      <c r="B162" s="150"/>
      <c r="C162" s="153" t="s">
        <v>328</v>
      </c>
      <c r="D162" s="67" t="s">
        <v>48</v>
      </c>
      <c r="E162" s="22">
        <v>2</v>
      </c>
      <c r="F162" s="22">
        <v>0</v>
      </c>
      <c r="G162" s="22">
        <f t="shared" si="23"/>
        <v>2</v>
      </c>
      <c r="H162" s="14"/>
    </row>
    <row r="163" spans="1:8" ht="15.6" x14ac:dyDescent="0.3">
      <c r="A163" s="19">
        <v>37</v>
      </c>
      <c r="B163" s="150"/>
      <c r="C163" s="153" t="s">
        <v>330</v>
      </c>
      <c r="D163" s="67" t="s">
        <v>49</v>
      </c>
      <c r="E163" s="22">
        <v>2</v>
      </c>
      <c r="F163" s="22">
        <v>0</v>
      </c>
      <c r="G163" s="22">
        <f t="shared" si="23"/>
        <v>2</v>
      </c>
      <c r="H163" s="14"/>
    </row>
    <row r="164" spans="1:8" ht="15.6" x14ac:dyDescent="0.3">
      <c r="A164" s="19">
        <v>38</v>
      </c>
      <c r="B164" s="150"/>
      <c r="C164" s="153" t="s">
        <v>331</v>
      </c>
      <c r="D164" s="67" t="s">
        <v>53</v>
      </c>
      <c r="E164" s="22">
        <v>2</v>
      </c>
      <c r="F164" s="22">
        <v>0</v>
      </c>
      <c r="G164" s="22">
        <f t="shared" si="23"/>
        <v>2</v>
      </c>
      <c r="H164" s="14"/>
    </row>
    <row r="165" spans="1:8" ht="15.6" x14ac:dyDescent="0.3">
      <c r="A165" s="19">
        <v>39</v>
      </c>
      <c r="C165" s="153" t="s">
        <v>329</v>
      </c>
      <c r="D165" s="67" t="s">
        <v>54</v>
      </c>
      <c r="E165" s="22">
        <v>2</v>
      </c>
      <c r="F165" s="22">
        <v>0</v>
      </c>
      <c r="G165" s="22">
        <f t="shared" si="23"/>
        <v>2</v>
      </c>
      <c r="H165" s="14"/>
    </row>
    <row r="166" spans="1:8" ht="15.6" x14ac:dyDescent="0.3">
      <c r="A166" s="19">
        <v>40</v>
      </c>
      <c r="C166" s="153" t="s">
        <v>332</v>
      </c>
      <c r="D166" s="67" t="s">
        <v>8</v>
      </c>
      <c r="E166" s="22">
        <v>2</v>
      </c>
      <c r="F166" s="22">
        <v>0</v>
      </c>
      <c r="G166" s="22">
        <f t="shared" si="23"/>
        <v>2</v>
      </c>
      <c r="H166" s="14"/>
    </row>
    <row r="167" spans="1:8" ht="15.6" x14ac:dyDescent="0.3">
      <c r="A167" s="19">
        <v>41</v>
      </c>
      <c r="C167" s="153" t="s">
        <v>333</v>
      </c>
      <c r="D167" s="67" t="s">
        <v>52</v>
      </c>
      <c r="E167" s="22">
        <v>2</v>
      </c>
      <c r="F167" s="22">
        <v>0</v>
      </c>
      <c r="G167" s="22">
        <f t="shared" si="23"/>
        <v>2</v>
      </c>
      <c r="H167" s="14"/>
    </row>
    <row r="168" spans="1:8" ht="15.6" x14ac:dyDescent="0.3">
      <c r="A168" s="19">
        <v>42</v>
      </c>
      <c r="C168" s="153" t="s">
        <v>336</v>
      </c>
      <c r="D168" s="67" t="s">
        <v>224</v>
      </c>
      <c r="E168" s="22">
        <v>2</v>
      </c>
      <c r="F168" s="73">
        <v>1</v>
      </c>
      <c r="G168" s="22">
        <f t="shared" si="23"/>
        <v>3</v>
      </c>
      <c r="H168" s="14"/>
    </row>
    <row r="169" spans="1:8" ht="15.6" x14ac:dyDescent="0.3">
      <c r="A169" s="19">
        <v>43</v>
      </c>
      <c r="C169" s="153" t="s">
        <v>337</v>
      </c>
      <c r="D169" s="67" t="s">
        <v>228</v>
      </c>
      <c r="E169" s="22">
        <v>2</v>
      </c>
      <c r="F169" s="22">
        <v>0</v>
      </c>
      <c r="G169" s="22">
        <f t="shared" si="23"/>
        <v>2</v>
      </c>
      <c r="H169" s="14"/>
    </row>
    <row r="170" spans="1:8" ht="15.6" x14ac:dyDescent="0.3">
      <c r="A170" s="19">
        <v>44</v>
      </c>
      <c r="C170" s="159" t="s">
        <v>338</v>
      </c>
      <c r="D170" s="67" t="s">
        <v>231</v>
      </c>
      <c r="E170" s="22">
        <v>2</v>
      </c>
      <c r="F170" s="22">
        <v>0</v>
      </c>
      <c r="G170" s="22">
        <f t="shared" si="23"/>
        <v>2</v>
      </c>
      <c r="H170" s="15"/>
    </row>
    <row r="171" spans="1:8" ht="15.6" x14ac:dyDescent="0.3">
      <c r="A171" s="19">
        <v>45</v>
      </c>
      <c r="B171" s="14"/>
      <c r="C171" s="153" t="s">
        <v>343</v>
      </c>
      <c r="D171" s="160" t="s">
        <v>132</v>
      </c>
      <c r="E171" s="45">
        <v>2</v>
      </c>
      <c r="F171" s="45">
        <v>0</v>
      </c>
      <c r="G171" s="45">
        <f t="shared" si="23"/>
        <v>2</v>
      </c>
      <c r="H171" s="14"/>
    </row>
    <row r="172" spans="1:8" ht="15.6" x14ac:dyDescent="0.3">
      <c r="A172" s="19">
        <v>46</v>
      </c>
      <c r="C172" s="153" t="s">
        <v>339</v>
      </c>
      <c r="D172" s="158" t="s">
        <v>259</v>
      </c>
      <c r="E172" s="22">
        <v>2</v>
      </c>
      <c r="F172" s="22">
        <v>0</v>
      </c>
      <c r="G172" s="22">
        <f t="shared" ref="G172" si="24">SUM(E172:F172)</f>
        <v>2</v>
      </c>
      <c r="H172" s="14"/>
    </row>
    <row r="173" spans="1:8" x14ac:dyDescent="0.25">
      <c r="C173" s="152"/>
    </row>
    <row r="174" spans="1:8" x14ac:dyDescent="0.25">
      <c r="C174" s="152"/>
    </row>
    <row r="175" spans="1:8" x14ac:dyDescent="0.25">
      <c r="C175" s="152"/>
    </row>
    <row r="176" spans="1:8" x14ac:dyDescent="0.25">
      <c r="C176" s="152"/>
    </row>
  </sheetData>
  <mergeCells count="8">
    <mergeCell ref="J72:P72"/>
    <mergeCell ref="J102:P102"/>
    <mergeCell ref="A1:H1"/>
    <mergeCell ref="A2:H2"/>
    <mergeCell ref="J5:P5"/>
    <mergeCell ref="J18:P18"/>
    <mergeCell ref="J47:P47"/>
    <mergeCell ref="J59:P59"/>
  </mergeCells>
  <printOptions horizontalCentered="1"/>
  <pageMargins left="0.7" right="0.45" top="0.61" bottom="0.83" header="0.3" footer="0.140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KKNI 2016</vt:lpstr>
      <vt:lpstr>'KKNI 2016'!Print_Area</vt:lpstr>
    </vt:vector>
  </TitlesOfParts>
  <Company>UNHAS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Teknik Elektro</dc:creator>
  <cp:lastModifiedBy>aai</cp:lastModifiedBy>
  <cp:lastPrinted>2016-07-25T04:24:32Z</cp:lastPrinted>
  <dcterms:created xsi:type="dcterms:W3CDTF">2004-02-25T06:18:30Z</dcterms:created>
  <dcterms:modified xsi:type="dcterms:W3CDTF">2016-07-25T04:31:31Z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vent">
    <vt:lpwstr>Toraja12</vt:lpwstr>
  </property>
  <property fmtid="{D5CDD505-2E9C-101B-9397-08002B2CF9AE}" pid="3" name="Author">
    <vt:lpwstr/>
  </property>
  <property fmtid="{D5CDD505-2E9C-101B-9397-08002B2CF9AE}" pid="4" name="CountPrint">
    <vt:i4>1</vt:i4>
  </property>
</Properties>
</file>