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/>
  </bookViews>
  <sheets>
    <sheet name="sim_A" sheetId="16" r:id="rId1"/>
    <sheet name="sim_B" sheetId="15" r:id="rId2"/>
    <sheet name="sim_C" sheetId="9" r:id="rId3"/>
  </sheets>
  <calcPr calcId="124519"/>
</workbook>
</file>

<file path=xl/calcChain.xml><?xml version="1.0" encoding="utf-8"?>
<calcChain xmlns="http://schemas.openxmlformats.org/spreadsheetml/2006/main">
  <c r="O11" i="16"/>
  <c r="O23"/>
  <c r="G13" i="9"/>
  <c r="G12"/>
  <c r="G11"/>
  <c r="G10"/>
  <c r="G9"/>
  <c r="G8"/>
  <c r="G7"/>
  <c r="G6"/>
  <c r="G5"/>
  <c r="L11" i="16"/>
  <c r="L34"/>
  <c r="L15"/>
  <c r="O15" s="1"/>
  <c r="L7"/>
  <c r="O7" s="1"/>
  <c r="L10"/>
  <c r="O10" s="1"/>
  <c r="L24"/>
  <c r="O24" s="1"/>
  <c r="L26"/>
  <c r="O26" s="1"/>
  <c r="L6"/>
  <c r="O6" s="1"/>
  <c r="L13"/>
  <c r="O13" s="1"/>
  <c r="L27"/>
  <c r="O27" s="1"/>
  <c r="L12"/>
  <c r="O12" s="1"/>
  <c r="L19"/>
  <c r="O19" s="1"/>
  <c r="L25"/>
  <c r="O25" s="1"/>
  <c r="L9"/>
  <c r="O9" s="1"/>
  <c r="L33"/>
  <c r="O33" s="1"/>
  <c r="L31"/>
  <c r="O31" s="1"/>
  <c r="L4"/>
  <c r="O4" s="1"/>
  <c r="L2"/>
  <c r="O2" s="1"/>
  <c r="L32"/>
  <c r="O32" s="1"/>
  <c r="L16"/>
  <c r="O16" s="1"/>
  <c r="L8"/>
  <c r="O8" s="1"/>
  <c r="L17"/>
  <c r="O17" s="1"/>
  <c r="L20"/>
  <c r="O20" s="1"/>
  <c r="L5"/>
  <c r="O5" s="1"/>
  <c r="L14"/>
  <c r="O14" s="1"/>
  <c r="L3"/>
  <c r="O3" s="1"/>
  <c r="L22"/>
  <c r="O22" s="1"/>
  <c r="L29"/>
  <c r="O29" s="1"/>
  <c r="L21"/>
  <c r="O21" s="1"/>
  <c r="L30"/>
  <c r="O30" s="1"/>
  <c r="L28"/>
  <c r="O28" s="1"/>
  <c r="L18"/>
  <c r="O18" s="1"/>
  <c r="O34" i="15"/>
  <c r="O16"/>
  <c r="S16" s="1"/>
  <c r="O33"/>
  <c r="S33" s="1"/>
  <c r="O8"/>
  <c r="S8" s="1"/>
  <c r="O18"/>
  <c r="S18" s="1"/>
  <c r="O21"/>
  <c r="S21" s="1"/>
  <c r="O22"/>
  <c r="S22" s="1"/>
  <c r="O17"/>
  <c r="S17" s="1"/>
  <c r="O5"/>
  <c r="S5" s="1"/>
  <c r="O32"/>
  <c r="S32" s="1"/>
  <c r="O19"/>
  <c r="S19" s="1"/>
  <c r="O24"/>
  <c r="S24" s="1"/>
  <c r="O12"/>
  <c r="S12" s="1"/>
  <c r="O13"/>
  <c r="S13" s="1"/>
  <c r="O25"/>
  <c r="S25" s="1"/>
  <c r="O28"/>
  <c r="S28" s="1"/>
  <c r="O29"/>
  <c r="S29" s="1"/>
  <c r="O6"/>
  <c r="S6" s="1"/>
  <c r="O3"/>
  <c r="S3" s="1"/>
  <c r="O7"/>
  <c r="S7" s="1"/>
  <c r="O30"/>
  <c r="S30" s="1"/>
  <c r="O23"/>
  <c r="S23" s="1"/>
  <c r="O9"/>
  <c r="S9" s="1"/>
  <c r="O26"/>
  <c r="S26" s="1"/>
  <c r="O4"/>
  <c r="S4" s="1"/>
  <c r="O20"/>
  <c r="S20" s="1"/>
  <c r="O31"/>
  <c r="S31" s="1"/>
  <c r="O15"/>
  <c r="S15" s="1"/>
  <c r="O11"/>
  <c r="S11" s="1"/>
  <c r="O27"/>
  <c r="S27" s="1"/>
  <c r="O14"/>
  <c r="S14" s="1"/>
  <c r="O10"/>
  <c r="S10" s="1"/>
  <c r="O2"/>
  <c r="S2" s="1"/>
</calcChain>
</file>

<file path=xl/sharedStrings.xml><?xml version="1.0" encoding="utf-8"?>
<sst xmlns="http://schemas.openxmlformats.org/spreadsheetml/2006/main" count="281" uniqueCount="208">
  <si>
    <t>Nama</t>
  </si>
  <si>
    <t>A. Abdillah Mappabeta</t>
  </si>
  <si>
    <t>Muhammad Yusuf</t>
  </si>
  <si>
    <t>Muzakkir Pangri</t>
  </si>
  <si>
    <t>Asdy</t>
  </si>
  <si>
    <t>Idham Afif</t>
  </si>
  <si>
    <t>Frichlee Ponda</t>
  </si>
  <si>
    <t>Course total</t>
  </si>
  <si>
    <t>Fandi Lesmana Putra</t>
  </si>
  <si>
    <t>A_D42112255</t>
  </si>
  <si>
    <t>Fariqussalam Malik</t>
  </si>
  <si>
    <t>A_D42112113</t>
  </si>
  <si>
    <t>FUAD FURQAN S.</t>
  </si>
  <si>
    <t>A_D42112104</t>
  </si>
  <si>
    <t>Ikhsan Ariansyah</t>
  </si>
  <si>
    <t>irmayani</t>
  </si>
  <si>
    <t>A_D42112107</t>
  </si>
  <si>
    <t>Mazkawaihi Sabir</t>
  </si>
  <si>
    <t>A_D42112106</t>
  </si>
  <si>
    <t>Muhammad Mirza Rachmat Rifai</t>
  </si>
  <si>
    <t>A_D42112258</t>
  </si>
  <si>
    <t>Muhammad Zufar</t>
  </si>
  <si>
    <t>A_D42112257</t>
  </si>
  <si>
    <t>Nurul Annisa Arisma Putri</t>
  </si>
  <si>
    <t>A_D42112010</t>
  </si>
  <si>
    <t>Rabil</t>
  </si>
  <si>
    <t>A_D42112103</t>
  </si>
  <si>
    <t>Rohana</t>
  </si>
  <si>
    <t>A_D42112252</t>
  </si>
  <si>
    <t>Sidik Permana</t>
  </si>
  <si>
    <t>A_D42112115</t>
  </si>
  <si>
    <t>Sintya Septiany Geisha Luly</t>
  </si>
  <si>
    <t>A_D42112105</t>
  </si>
  <si>
    <t>Yusnita Sardani</t>
  </si>
  <si>
    <t>Yahya Bustami</t>
  </si>
  <si>
    <t>Eka Saputri Burhanuddin</t>
  </si>
  <si>
    <t>Noer Iedfaiz Ichsan Zakaria</t>
  </si>
  <si>
    <t>Rivo Rizaldi</t>
  </si>
  <si>
    <t>Sandi Eka Saputra</t>
  </si>
  <si>
    <t>Deddy Wahyudi</t>
  </si>
  <si>
    <t>Ahmad Irfandi</t>
  </si>
  <si>
    <t>Muh. Sahas Awaluddin</t>
  </si>
  <si>
    <t>Muhammad Ail Akbar A</t>
  </si>
  <si>
    <t>Rahmat Syamsul</t>
  </si>
  <si>
    <t>Adi Humaidi</t>
  </si>
  <si>
    <t>No</t>
  </si>
  <si>
    <t>Edi Kadir</t>
  </si>
  <si>
    <t>Mardan Ahmad</t>
  </si>
  <si>
    <t>Rezki Ekaputra</t>
  </si>
  <si>
    <t>First name</t>
  </si>
  <si>
    <t>Surname</t>
  </si>
  <si>
    <t>ID number</t>
  </si>
  <si>
    <t>Institution</t>
  </si>
  <si>
    <t>Department</t>
  </si>
  <si>
    <t>Email address</t>
  </si>
  <si>
    <t>Assignment: Tugas Minggu Pertama - Perorangan</t>
  </si>
  <si>
    <t>Assignment: Rancangan Proyek</t>
  </si>
  <si>
    <t>Assignment: Lap Kemajuan 1 (Objek-objek pada Proyek)</t>
  </si>
  <si>
    <t>Assignment: Revisi Rancangan</t>
  </si>
  <si>
    <t>Assignment: Laporan Kemajuan 2</t>
  </si>
  <si>
    <t>Assignment: Laporan Kemajuan 3</t>
  </si>
  <si>
    <t>Assignment: Lap Kemajuan 4</t>
  </si>
  <si>
    <t>Assignment: Laporan Akhir : Deadline 7 Juni</t>
  </si>
  <si>
    <t>B_D42112004</t>
  </si>
  <si>
    <t>bola</t>
  </si>
  <si>
    <t>dihumaidi12@gmail.com</t>
  </si>
  <si>
    <t>B_D42112266</t>
  </si>
  <si>
    <t>AGUNG ADYTIO</t>
  </si>
  <si>
    <t>kapalselam</t>
  </si>
  <si>
    <t>agung.dytio@gmail.com</t>
  </si>
  <si>
    <t>-</t>
  </si>
  <si>
    <t>B_D42112270</t>
  </si>
  <si>
    <t>ahmad7irfandi@gmail.com</t>
  </si>
  <si>
    <t>A_D42112108</t>
  </si>
  <si>
    <t>Alifyaqhi Faisal</t>
  </si>
  <si>
    <t>roketAir</t>
  </si>
  <si>
    <t>A_D42112254</t>
  </si>
  <si>
    <t>Aliyul Budi Darmawan</t>
  </si>
  <si>
    <t>B_D42112288</t>
  </si>
  <si>
    <t>Andi Mayawali Tenriawaru</t>
  </si>
  <si>
    <t>ndimayawali@gmail.com</t>
  </si>
  <si>
    <t>B_D42112267</t>
  </si>
  <si>
    <t>Bq Puspita Maulida</t>
  </si>
  <si>
    <t>bulanHalus</t>
  </si>
  <si>
    <t>bqpuspita@yahoo.com</t>
  </si>
  <si>
    <t>B_D42112271</t>
  </si>
  <si>
    <t>ahyudideddy@ymail.com</t>
  </si>
  <si>
    <t>B_D42112903</t>
  </si>
  <si>
    <t>ekasaputrib23@gmail.com</t>
  </si>
  <si>
    <t>Fakhri Faiz Fauzan</t>
  </si>
  <si>
    <t>arhimedes</t>
  </si>
  <si>
    <t>parkiran</t>
  </si>
  <si>
    <t>B_D42112278</t>
  </si>
  <si>
    <t>Gifta Elima Pasalli</t>
  </si>
  <si>
    <t>basket</t>
  </si>
  <si>
    <t>iftapasalli@gmail.com</t>
  </si>
  <si>
    <t>A_D42112002</t>
  </si>
  <si>
    <t>Gredy Nainggolan</t>
  </si>
  <si>
    <t>lensa</t>
  </si>
  <si>
    <t>A_D42112006</t>
  </si>
  <si>
    <t>Indra Haryadi Idris</t>
  </si>
  <si>
    <t>B_D42112260</t>
  </si>
  <si>
    <t>Joe Apriyani Stephanus Marsel</t>
  </si>
  <si>
    <t>joeasmarsel@gmail.com</t>
  </si>
  <si>
    <t>B_D42112287</t>
  </si>
  <si>
    <t>Kurniadi Ismail</t>
  </si>
  <si>
    <t>IP</t>
  </si>
  <si>
    <t>urniadiismail2@gmail.com</t>
  </si>
  <si>
    <t>B_D42112265</t>
  </si>
  <si>
    <t>Lika Purwanti</t>
  </si>
  <si>
    <t>ika.purwanti@yahoo.co.id</t>
  </si>
  <si>
    <t>B_D42112282</t>
  </si>
  <si>
    <t>M. TAUFIQURRAHMAN</t>
  </si>
  <si>
    <t>musim</t>
  </si>
  <si>
    <t>ophyeq@gmail.com</t>
  </si>
  <si>
    <t>A_D42112111</t>
  </si>
  <si>
    <t>Magfira Amalia</t>
  </si>
  <si>
    <t>garam</t>
  </si>
  <si>
    <t>A_D42112009</t>
  </si>
  <si>
    <t>Muallim Haerul</t>
  </si>
  <si>
    <t>B_D42112902</t>
  </si>
  <si>
    <t>Muh. Alief Fahdal Imran</t>
  </si>
  <si>
    <t>lieffahdal@gmail.com</t>
  </si>
  <si>
    <t>B_D42112263</t>
  </si>
  <si>
    <t>w.al89@yahoo.com</t>
  </si>
  <si>
    <t>B_D42112110</t>
  </si>
  <si>
    <t>lampumerah</t>
  </si>
  <si>
    <t>uhammadailakbar@yahoo.com</t>
  </si>
  <si>
    <t>heli</t>
  </si>
  <si>
    <t>A_D42112001</t>
  </si>
  <si>
    <t>Nabeel Hamkan</t>
  </si>
  <si>
    <t>B_D42112262</t>
  </si>
  <si>
    <t>Naufal Khalil M M</t>
  </si>
  <si>
    <t>aufal.khalil.mubarak@gmail.com</t>
  </si>
  <si>
    <t>B_D42112901</t>
  </si>
  <si>
    <t>oeriedfaizichsan@gmail.com</t>
  </si>
  <si>
    <t>B_D42112289</t>
  </si>
  <si>
    <t>Novia Laksmi Avianty</t>
  </si>
  <si>
    <t>pelangi</t>
  </si>
  <si>
    <t>novia.laksmi@ymail.com</t>
  </si>
  <si>
    <t>A_D42112003</t>
  </si>
  <si>
    <t>Nur Fadhilah K</t>
  </si>
  <si>
    <t>bolamata</t>
  </si>
  <si>
    <t>B_D42112286</t>
  </si>
  <si>
    <t>Nurul Ichsan</t>
  </si>
  <si>
    <t>pasangsurut</t>
  </si>
  <si>
    <t>chsanarm@gmail.com</t>
  </si>
  <si>
    <t>A_D42112259</t>
  </si>
  <si>
    <t>Putri Ayu Maharani</t>
  </si>
  <si>
    <t>purnama</t>
  </si>
  <si>
    <t>B_D42112269</t>
  </si>
  <si>
    <t>Rafiqa Ekawati M</t>
  </si>
  <si>
    <t>rafiqaekawati@yahoo.co.id</t>
  </si>
  <si>
    <t>A_D42112251</t>
  </si>
  <si>
    <t>Rahmat Hidayat Slamet</t>
  </si>
  <si>
    <t>A_D42112109</t>
  </si>
  <si>
    <t>B_D42112102</t>
  </si>
  <si>
    <t>Rezha Riansyah</t>
  </si>
  <si>
    <t>A_D42112253</t>
  </si>
  <si>
    <t>Rezky Dwi Amaliah Nadir</t>
  </si>
  <si>
    <t>B_D42112268</t>
  </si>
  <si>
    <t>ridwan andri anwar</t>
  </si>
  <si>
    <t>bungeeJump</t>
  </si>
  <si>
    <t>andrianwar@rocketmail.com</t>
  </si>
  <si>
    <t>B_D42112283</t>
  </si>
  <si>
    <t>ivo.rizaldy18@gmail.com</t>
  </si>
  <si>
    <t>A_D42112007</t>
  </si>
  <si>
    <t>rosdiana</t>
  </si>
  <si>
    <t>B_D42112277</t>
  </si>
  <si>
    <t>andiekasaputra69@gmail.com</t>
  </si>
  <si>
    <t>B_D42112904</t>
  </si>
  <si>
    <t>Sheila Eunike Kakisina</t>
  </si>
  <si>
    <t>heekakisina@yahoo.co.id</t>
  </si>
  <si>
    <t>B_D42112261</t>
  </si>
  <si>
    <t>Sri Wahyuningsih Ahmad</t>
  </si>
  <si>
    <t>aiusiehbanyol@gmail.com</t>
  </si>
  <si>
    <t>B_D42112275</t>
  </si>
  <si>
    <t>Sulham</t>
  </si>
  <si>
    <t>aissulham@gmail.com</t>
  </si>
  <si>
    <t>B_D42112280</t>
  </si>
  <si>
    <t>Sutrisno</t>
  </si>
  <si>
    <t>ino.akakyo@gmail.com</t>
  </si>
  <si>
    <t>B_D42112279</t>
  </si>
  <si>
    <t>Taufik Ansyari Achmad</t>
  </si>
  <si>
    <t>ansyari@gmail.com</t>
  </si>
  <si>
    <t>B_D42112276</t>
  </si>
  <si>
    <t>Umar Wirahadikusuma</t>
  </si>
  <si>
    <t>uemark27@gmail.com</t>
  </si>
  <si>
    <t>A_D42112011</t>
  </si>
  <si>
    <t>Vega Vatima</t>
  </si>
  <si>
    <t>A_D42112008</t>
  </si>
  <si>
    <t>wahyuni</t>
  </si>
  <si>
    <t>B_D42112264</t>
  </si>
  <si>
    <t>widiyantoko</t>
  </si>
  <si>
    <t>widiyantoko@ymail.com</t>
  </si>
  <si>
    <t>B_D42112905</t>
  </si>
  <si>
    <t>yahya_thedoctor46@yahoo.co.id</t>
  </si>
  <si>
    <t>B_D42112274</t>
  </si>
  <si>
    <t>Zulfikar Ade Putra</t>
  </si>
  <si>
    <t>utravhykar26@ymail.com</t>
  </si>
  <si>
    <t>A_D42112112</t>
  </si>
  <si>
    <t>Ayu Pratiwi</t>
  </si>
  <si>
    <t>A_D42112256</t>
  </si>
  <si>
    <t>NIM</t>
  </si>
  <si>
    <t>tim</t>
  </si>
  <si>
    <t>CourseTotal</t>
  </si>
  <si>
    <t>A1</t>
  </si>
  <si>
    <t>A2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</si>
</sst>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2">
    <xf numFmtId="0" fontId="0" fillId="0" borderId="0" xfId="0"/>
    <xf numFmtId="0" fontId="1" fillId="0" borderId="1" xfId="1" applyBorder="1" applyAlignment="1"/>
    <xf numFmtId="49" fontId="7" fillId="0" borderId="0" xfId="2" applyNumberFormat="1" applyFont="1"/>
    <xf numFmtId="2" fontId="7" fillId="0" borderId="0" xfId="2" applyNumberFormat="1" applyFont="1"/>
    <xf numFmtId="0" fontId="6" fillId="0" borderId="0" xfId="2"/>
    <xf numFmtId="2" fontId="7" fillId="2" borderId="0" xfId="2" applyNumberFormat="1" applyFont="1" applyFill="1"/>
    <xf numFmtId="2" fontId="7" fillId="3" borderId="0" xfId="2" applyNumberFormat="1" applyFont="1" applyFill="1"/>
    <xf numFmtId="2" fontId="6" fillId="0" borderId="0" xfId="2" applyNumberFormat="1"/>
    <xf numFmtId="2" fontId="3" fillId="0" borderId="0" xfId="2" applyNumberFormat="1" applyFont="1"/>
    <xf numFmtId="2" fontId="4" fillId="0" borderId="0" xfId="2" applyNumberFormat="1" applyFont="1"/>
    <xf numFmtId="0" fontId="5" fillId="0" borderId="0" xfId="0" applyFont="1"/>
    <xf numFmtId="49" fontId="2" fillId="0" borderId="0" xfId="2" applyNumberFormat="1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5"/>
  <sheetViews>
    <sheetView tabSelected="1" workbookViewId="0">
      <selection activeCell="O11" sqref="O11"/>
    </sheetView>
  </sheetViews>
  <sheetFormatPr defaultRowHeight="15"/>
  <cols>
    <col min="1" max="1" width="13.28515625" style="4" customWidth="1"/>
    <col min="2" max="2" width="20.42578125" style="4" customWidth="1"/>
    <col min="3" max="3" width="10.7109375" style="4" customWidth="1"/>
    <col min="4" max="11" width="9.140625" style="7"/>
    <col min="12" max="12" width="9.7109375" style="9" customWidth="1"/>
    <col min="13" max="14" width="9.140625" style="4"/>
    <col min="15" max="15" width="5.140625" style="4" customWidth="1"/>
    <col min="16" max="16384" width="9.140625" style="4"/>
  </cols>
  <sheetData>
    <row r="1" spans="1:15">
      <c r="A1" s="11" t="s">
        <v>203</v>
      </c>
      <c r="B1" s="11" t="s">
        <v>0</v>
      </c>
      <c r="C1" s="2" t="s">
        <v>204</v>
      </c>
      <c r="D1" s="3" t="s">
        <v>55</v>
      </c>
      <c r="E1" s="3" t="s">
        <v>56</v>
      </c>
      <c r="F1" s="3" t="s">
        <v>57</v>
      </c>
      <c r="G1" s="3" t="s">
        <v>58</v>
      </c>
      <c r="H1" s="3" t="s">
        <v>59</v>
      </c>
      <c r="I1" s="3" t="s">
        <v>60</v>
      </c>
      <c r="J1" s="3" t="s">
        <v>61</v>
      </c>
      <c r="K1" s="3" t="s">
        <v>62</v>
      </c>
      <c r="L1" s="8" t="s">
        <v>7</v>
      </c>
    </row>
    <row r="2" spans="1:15">
      <c r="A2" s="2" t="s">
        <v>129</v>
      </c>
      <c r="B2" s="2" t="s">
        <v>130</v>
      </c>
      <c r="C2" s="2" t="s">
        <v>113</v>
      </c>
      <c r="D2" s="3">
        <v>0</v>
      </c>
      <c r="E2" s="3" t="s">
        <v>70</v>
      </c>
      <c r="F2" s="3">
        <v>100</v>
      </c>
      <c r="G2" s="3">
        <v>80</v>
      </c>
      <c r="H2" s="3">
        <v>84</v>
      </c>
      <c r="I2" s="3">
        <v>86</v>
      </c>
      <c r="J2" s="3">
        <v>79</v>
      </c>
      <c r="K2" s="3">
        <v>78</v>
      </c>
      <c r="L2" s="8">
        <f>0.2*(D2+F2+K2)+0.1*(G2+H2+I2+J2)</f>
        <v>68.5</v>
      </c>
      <c r="O2" s="1" t="str">
        <f>IF(L2&gt;85.49,"A",IF(L2&gt;80.49,"A-",IF(L2&gt;75.49,"B+",IF(L2&gt;70.49,"B",IF(L2&gt;65.49,"B-",IF(L2&gt;60.49,"C+",IF(L2&gt;50.49,"C",IF(L2&gt;44.49,"D","E"))))))))</f>
        <v>B-</v>
      </c>
    </row>
    <row r="3" spans="1:15">
      <c r="A3" s="2" t="s">
        <v>96</v>
      </c>
      <c r="B3" s="2" t="s">
        <v>97</v>
      </c>
      <c r="C3" s="2" t="s">
        <v>98</v>
      </c>
      <c r="D3" s="3">
        <v>80</v>
      </c>
      <c r="E3" s="3" t="s">
        <v>70</v>
      </c>
      <c r="F3" s="3">
        <v>100</v>
      </c>
      <c r="G3" s="3">
        <v>86</v>
      </c>
      <c r="H3" s="3">
        <v>86</v>
      </c>
      <c r="I3" s="5">
        <v>86</v>
      </c>
      <c r="J3" s="3">
        <v>86</v>
      </c>
      <c r="K3" s="3">
        <v>78</v>
      </c>
      <c r="L3" s="8">
        <f>0.2*(D3+F3+K3)+0.1*(G3+H3+I3+J3)</f>
        <v>86</v>
      </c>
      <c r="O3" s="1" t="str">
        <f>IF(L3&gt;85.49,"A",IF(L3&gt;80.49,"A-",IF(L3&gt;75.49,"B+",IF(L3&gt;70.49,"B",IF(L3&gt;65.49,"B-",IF(L3&gt;60.49,"C+",IF(L3&gt;50.49,"C",IF(L3&gt;44.49,"D","E"))))))))</f>
        <v>A</v>
      </c>
    </row>
    <row r="4" spans="1:15">
      <c r="A4" s="2" t="s">
        <v>140</v>
      </c>
      <c r="B4" s="2" t="s">
        <v>141</v>
      </c>
      <c r="C4" s="2"/>
      <c r="D4" s="3">
        <v>80</v>
      </c>
      <c r="E4" s="3" t="s">
        <v>70</v>
      </c>
      <c r="F4" s="3">
        <v>100</v>
      </c>
      <c r="G4" s="3">
        <v>86</v>
      </c>
      <c r="H4" s="3">
        <v>88</v>
      </c>
      <c r="I4" s="3">
        <v>86</v>
      </c>
      <c r="J4" s="3">
        <v>86</v>
      </c>
      <c r="K4" s="3">
        <v>90</v>
      </c>
      <c r="L4" s="8">
        <f>0.2*(D4+F4+K4)+0.1*(G4+H4+I4+J4)</f>
        <v>88.6</v>
      </c>
      <c r="O4" s="1" t="str">
        <f>IF(L4&gt;85.49,"A",IF(L4&gt;80.49,"A-",IF(L4&gt;75.49,"B+",IF(L4&gt;70.49,"B",IF(L4&gt;65.49,"B-",IF(L4&gt;60.49,"C+",IF(L4&gt;50.49,"C",IF(L4&gt;44.49,"D","E"))))))))</f>
        <v>A</v>
      </c>
    </row>
    <row r="5" spans="1:15">
      <c r="A5" s="2" t="s">
        <v>99</v>
      </c>
      <c r="B5" s="2" t="s">
        <v>100</v>
      </c>
      <c r="C5" s="2"/>
      <c r="D5" s="3">
        <v>80</v>
      </c>
      <c r="E5" s="3" t="s">
        <v>70</v>
      </c>
      <c r="F5" s="3">
        <v>0</v>
      </c>
      <c r="G5" s="3">
        <v>86</v>
      </c>
      <c r="H5" s="5">
        <v>0</v>
      </c>
      <c r="I5" s="5">
        <v>0</v>
      </c>
      <c r="J5" s="5">
        <v>0</v>
      </c>
      <c r="K5" s="3">
        <v>70</v>
      </c>
      <c r="L5" s="8">
        <f>0.2*(D5+F5+K5)+0.1*(G5+H5+I5+J5)</f>
        <v>38.6</v>
      </c>
      <c r="O5" s="1" t="str">
        <f>IF(L5&gt;85.49,"A",IF(L5&gt;80.49,"A-",IF(L5&gt;75.49,"B+",IF(L5&gt;70.49,"B",IF(L5&gt;65.49,"B-",IF(L5&gt;60.49,"C+",IF(L5&gt;50.49,"C",IF(L5&gt;44.49,"D","E"))))))))</f>
        <v>E</v>
      </c>
    </row>
    <row r="6" spans="1:15">
      <c r="A6" s="2" t="s">
        <v>166</v>
      </c>
      <c r="B6" s="2" t="s">
        <v>167</v>
      </c>
      <c r="C6" s="2"/>
      <c r="D6" s="3">
        <v>0</v>
      </c>
      <c r="E6" s="3">
        <v>78</v>
      </c>
      <c r="F6" s="3">
        <v>0</v>
      </c>
      <c r="G6" s="6">
        <v>78</v>
      </c>
      <c r="H6" s="5">
        <v>0</v>
      </c>
      <c r="I6" s="5">
        <v>0</v>
      </c>
      <c r="J6" s="3">
        <v>0</v>
      </c>
      <c r="K6" s="3">
        <v>0</v>
      </c>
      <c r="L6" s="8">
        <f>0.2*(D6+F6+K6)+0.1*(G6+H6+I6+J6)</f>
        <v>7.8000000000000007</v>
      </c>
      <c r="O6" s="1" t="str">
        <f>IF(L6&gt;85.49,"A",IF(L6&gt;80.49,"A-",IF(L6&gt;75.49,"B+",IF(L6&gt;70.49,"B",IF(L6&gt;65.49,"B-",IF(L6&gt;60.49,"C+",IF(L6&gt;50.49,"C",IF(L6&gt;44.49,"D","E"))))))))</f>
        <v>E</v>
      </c>
    </row>
    <row r="7" spans="1:15">
      <c r="A7" s="2" t="s">
        <v>190</v>
      </c>
      <c r="B7" s="2" t="s">
        <v>191</v>
      </c>
      <c r="C7" s="2" t="s">
        <v>142</v>
      </c>
      <c r="D7" s="3">
        <v>80</v>
      </c>
      <c r="E7" s="3" t="s">
        <v>70</v>
      </c>
      <c r="F7" s="3">
        <v>100</v>
      </c>
      <c r="G7" s="3">
        <v>84</v>
      </c>
      <c r="H7" s="3">
        <v>80</v>
      </c>
      <c r="I7" s="3">
        <v>86</v>
      </c>
      <c r="J7" s="3">
        <v>70</v>
      </c>
      <c r="K7" s="3">
        <v>78</v>
      </c>
      <c r="L7" s="8">
        <f>0.2*(D7+F7+K7)+0.1*(G7+H7+I7+J7)</f>
        <v>83.6</v>
      </c>
      <c r="O7" s="1" t="str">
        <f>IF(L7&gt;85.49,"A",IF(L7&gt;80.49,"A-",IF(L7&gt;75.49,"B+",IF(L7&gt;70.49,"B",IF(L7&gt;65.49,"B-",IF(L7&gt;60.49,"C+",IF(L7&gt;50.49,"C",IF(L7&gt;44.49,"D","E"))))))))</f>
        <v>A-</v>
      </c>
    </row>
    <row r="8" spans="1:15">
      <c r="A8" s="2" t="s">
        <v>118</v>
      </c>
      <c r="B8" s="2" t="s">
        <v>119</v>
      </c>
      <c r="C8" s="2"/>
      <c r="D8" s="3">
        <v>80</v>
      </c>
      <c r="E8" s="3" t="s">
        <v>70</v>
      </c>
      <c r="F8" s="3">
        <v>0</v>
      </c>
      <c r="G8" s="3">
        <v>75</v>
      </c>
      <c r="H8" s="5">
        <v>0</v>
      </c>
      <c r="I8" s="3">
        <v>86</v>
      </c>
      <c r="J8" s="5">
        <v>0</v>
      </c>
      <c r="K8" s="3">
        <v>0</v>
      </c>
      <c r="L8" s="8">
        <f>0.2*(D8+F8+K8)+0.1*(G8+H8+I8+J8)</f>
        <v>32.1</v>
      </c>
      <c r="O8" s="1" t="str">
        <f>IF(L8&gt;85.49,"A",IF(L8&gt;80.49,"A-",IF(L8&gt;75.49,"B+",IF(L8&gt;70.49,"B",IF(L8&gt;65.49,"B-",IF(L8&gt;60.49,"C+",IF(L8&gt;50.49,"C",IF(L8&gt;44.49,"D","E"))))))))</f>
        <v>E</v>
      </c>
    </row>
    <row r="9" spans="1:15">
      <c r="A9" s="2" t="s">
        <v>24</v>
      </c>
      <c r="B9" s="2" t="s">
        <v>25</v>
      </c>
      <c r="C9" s="2" t="s">
        <v>149</v>
      </c>
      <c r="D9" s="3">
        <v>0</v>
      </c>
      <c r="E9" s="3" t="s">
        <v>70</v>
      </c>
      <c r="F9" s="3">
        <v>100</v>
      </c>
      <c r="G9" s="3">
        <v>80</v>
      </c>
      <c r="H9" s="3">
        <v>80</v>
      </c>
      <c r="I9" s="3">
        <v>86</v>
      </c>
      <c r="J9" s="3">
        <v>86</v>
      </c>
      <c r="K9" s="3">
        <v>78</v>
      </c>
      <c r="L9" s="8">
        <f>0.2*(D9+F9+K9)+0.1*(G9+H9+I9+J9)</f>
        <v>68.800000000000011</v>
      </c>
      <c r="O9" s="1" t="str">
        <f>IF(L9&gt;85.49,"A",IF(L9&gt;80.49,"A-",IF(L9&gt;75.49,"B+",IF(L9&gt;70.49,"B",IF(L9&gt;65.49,"B-",IF(L9&gt;60.49,"C+",IF(L9&gt;50.49,"C",IF(L9&gt;44.49,"D","E"))))))))</f>
        <v>B-</v>
      </c>
    </row>
    <row r="10" spans="1:15">
      <c r="A10" s="2" t="s">
        <v>188</v>
      </c>
      <c r="B10" s="2" t="s">
        <v>189</v>
      </c>
      <c r="C10" s="2" t="s">
        <v>145</v>
      </c>
      <c r="D10" s="3">
        <v>80</v>
      </c>
      <c r="E10" s="3" t="s">
        <v>70</v>
      </c>
      <c r="F10" s="3">
        <v>100</v>
      </c>
      <c r="G10" s="3">
        <v>75</v>
      </c>
      <c r="H10" s="3">
        <v>86</v>
      </c>
      <c r="I10" s="3">
        <v>87</v>
      </c>
      <c r="J10" s="3">
        <v>84</v>
      </c>
      <c r="K10" s="3">
        <v>75</v>
      </c>
      <c r="L10" s="8">
        <f>0.2*(D10+F10+K10)+0.1*(G10+H10+I10+J10)</f>
        <v>84.2</v>
      </c>
      <c r="O10" s="1" t="str">
        <f>IF(L10&gt;85.49,"A",IF(L10&gt;80.49,"A-",IF(L10&gt;75.49,"B+",IF(L10&gt;70.49,"B",IF(L10&gt;65.49,"B-",IF(L10&gt;60.49,"C+",IF(L10&gt;50.49,"C",IF(L10&gt;44.49,"D","E"))))))))</f>
        <v>A-</v>
      </c>
    </row>
    <row r="11" spans="1:15">
      <c r="B11" s="2" t="s">
        <v>15</v>
      </c>
      <c r="E11" s="7">
        <v>80</v>
      </c>
      <c r="J11" s="7">
        <v>86</v>
      </c>
      <c r="K11" s="7">
        <v>75</v>
      </c>
      <c r="L11" s="8">
        <f>0.2*(D11+F11+K11)+0.1*(G11+H11+I11+J11)</f>
        <v>23.6</v>
      </c>
      <c r="O11" s="1" t="str">
        <f>IF(L11&gt;85.49,"A",IF(L11&gt;80.49,"A-",IF(L11&gt;75.49,"B+",IF(L11&gt;70.49,"B",IF(L11&gt;65.49,"B-",IF(L11&gt;60.49,"C+",IF(L11&gt;50.49,"C",IF(L11&gt;44.49,"D","E"))))))))</f>
        <v>E</v>
      </c>
    </row>
    <row r="12" spans="1:15">
      <c r="A12" s="2" t="s">
        <v>156</v>
      </c>
      <c r="B12" s="2" t="s">
        <v>157</v>
      </c>
      <c r="C12" s="2"/>
      <c r="D12" s="3">
        <v>80</v>
      </c>
      <c r="E12" s="3" t="s">
        <v>70</v>
      </c>
      <c r="F12" s="3">
        <v>100</v>
      </c>
      <c r="G12" s="3">
        <v>75</v>
      </c>
      <c r="H12" s="3">
        <v>80</v>
      </c>
      <c r="I12" s="3">
        <v>86</v>
      </c>
      <c r="J12" s="3">
        <v>84</v>
      </c>
      <c r="K12" s="3">
        <v>70</v>
      </c>
      <c r="L12" s="8">
        <f>0.2*(D12+F12+K12)+0.1*(G12+H12+I12+J12)</f>
        <v>82.5</v>
      </c>
      <c r="O12" s="1" t="str">
        <f>IF(L12&gt;85.49,"A",IF(L12&gt;80.49,"A-",IF(L12&gt;75.49,"B+",IF(L12&gt;70.49,"B",IF(L12&gt;65.49,"B-",IF(L12&gt;60.49,"C+",IF(L12&gt;50.49,"C",IF(L12&gt;44.49,"D","E"))))))))</f>
        <v>A-</v>
      </c>
    </row>
    <row r="13" spans="1:15">
      <c r="A13" s="2" t="s">
        <v>26</v>
      </c>
      <c r="B13" s="2" t="s">
        <v>27</v>
      </c>
      <c r="C13" s="2"/>
      <c r="D13" s="3">
        <v>0</v>
      </c>
      <c r="E13" s="3">
        <v>78</v>
      </c>
      <c r="F13" s="3">
        <v>0</v>
      </c>
      <c r="G13" s="6">
        <v>78</v>
      </c>
      <c r="H13" s="5">
        <v>0</v>
      </c>
      <c r="I13" s="5">
        <v>0</v>
      </c>
      <c r="J13" s="3">
        <v>0</v>
      </c>
      <c r="K13" s="3">
        <v>0</v>
      </c>
      <c r="L13" s="8">
        <f>0.2*(D13+F13+K13)+0.1*(G13+H13+I13+J13)</f>
        <v>7.8000000000000007</v>
      </c>
      <c r="O13" s="1" t="str">
        <f>IF(L13&gt;85.49,"A",IF(L13&gt;80.49,"A-",IF(L13&gt;75.49,"B+",IF(L13&gt;70.49,"B",IF(L13&gt;65.49,"B-",IF(L13&gt;60.49,"C+",IF(L13&gt;50.49,"C",IF(L13&gt;44.49,"D","E"))))))))</f>
        <v>E</v>
      </c>
    </row>
    <row r="14" spans="1:15">
      <c r="A14" s="2" t="s">
        <v>13</v>
      </c>
      <c r="B14" s="2" t="s">
        <v>14</v>
      </c>
      <c r="C14" s="2"/>
      <c r="D14" s="3">
        <v>80</v>
      </c>
      <c r="E14" s="3" t="s">
        <v>70</v>
      </c>
      <c r="F14" s="3">
        <v>0</v>
      </c>
      <c r="G14" s="3">
        <v>83</v>
      </c>
      <c r="H14" s="3">
        <v>86</v>
      </c>
      <c r="I14" s="3">
        <v>80</v>
      </c>
      <c r="J14" s="3">
        <v>86</v>
      </c>
      <c r="K14" s="3">
        <v>78</v>
      </c>
      <c r="L14" s="8">
        <f>0.2*(D14+F14+K14)+0.1*(G14+H14+I14+J14)</f>
        <v>65.099999999999994</v>
      </c>
      <c r="O14" s="1" t="str">
        <f>IF(L14&gt;85.49,"A",IF(L14&gt;80.49,"A-",IF(L14&gt;75.49,"B+",IF(L14&gt;70.49,"B",IF(L14&gt;65.49,"B-",IF(L14&gt;60.49,"C+",IF(L14&gt;50.49,"C",IF(L14&gt;44.49,"D","E"))))))))</f>
        <v>C+</v>
      </c>
    </row>
    <row r="15" spans="1:15">
      <c r="A15" s="2" t="s">
        <v>32</v>
      </c>
      <c r="B15" s="2" t="s">
        <v>33</v>
      </c>
      <c r="C15" s="2" t="s">
        <v>83</v>
      </c>
      <c r="D15" s="3">
        <v>80</v>
      </c>
      <c r="E15" s="3" t="s">
        <v>70</v>
      </c>
      <c r="F15" s="3">
        <v>100</v>
      </c>
      <c r="G15" s="3">
        <v>86</v>
      </c>
      <c r="H15" s="3">
        <v>82</v>
      </c>
      <c r="I15" s="3">
        <v>86</v>
      </c>
      <c r="J15" s="3">
        <v>82</v>
      </c>
      <c r="K15" s="3">
        <v>80</v>
      </c>
      <c r="L15" s="8">
        <f>0.2*(D15+F15+K15)+0.1*(G15+H15+I15+J15)</f>
        <v>85.6</v>
      </c>
      <c r="O15" s="1" t="str">
        <f>IF(L15&gt;85.49,"A",IF(L15&gt;80.49,"A-",IF(L15&gt;75.49,"B+",IF(L15&gt;70.49,"B",IF(L15&gt;65.49,"B-",IF(L15&gt;60.49,"C+",IF(L15&gt;50.49,"C",IF(L15&gt;44.49,"D","E"))))))))</f>
        <v>A</v>
      </c>
    </row>
    <row r="16" spans="1:15">
      <c r="A16" s="2" t="s">
        <v>18</v>
      </c>
      <c r="B16" s="2" t="s">
        <v>19</v>
      </c>
      <c r="C16" s="2"/>
      <c r="D16" s="3">
        <v>80</v>
      </c>
      <c r="E16" s="3" t="s">
        <v>70</v>
      </c>
      <c r="F16" s="3">
        <v>0</v>
      </c>
      <c r="G16" s="3">
        <v>0</v>
      </c>
      <c r="H16" s="5">
        <v>0</v>
      </c>
      <c r="I16" s="5">
        <v>0</v>
      </c>
      <c r="J16" s="5">
        <v>0</v>
      </c>
      <c r="K16" s="3">
        <v>0</v>
      </c>
      <c r="L16" s="8">
        <f>0.2*(D16+F16+K16)+0.1*(G16+H16+I16+J16)</f>
        <v>16</v>
      </c>
      <c r="O16" s="1" t="str">
        <f>IF(L16&gt;85.49,"A",IF(L16&gt;80.49,"A-",IF(L16&gt;75.49,"B+",IF(L16&gt;70.49,"B",IF(L16&gt;65.49,"B-",IF(L16&gt;60.49,"C+",IF(L16&gt;50.49,"C",IF(L16&gt;44.49,"D","E"))))))))</f>
        <v>E</v>
      </c>
    </row>
    <row r="17" spans="1:15">
      <c r="A17" s="2" t="s">
        <v>16</v>
      </c>
      <c r="B17" s="2" t="s">
        <v>17</v>
      </c>
      <c r="C17" s="2" t="s">
        <v>117</v>
      </c>
      <c r="D17" s="3">
        <v>85</v>
      </c>
      <c r="E17" s="3" t="s">
        <v>70</v>
      </c>
      <c r="F17" s="3">
        <v>0</v>
      </c>
      <c r="G17" s="3">
        <v>82</v>
      </c>
      <c r="H17" s="3">
        <v>80</v>
      </c>
      <c r="I17" s="3">
        <v>86</v>
      </c>
      <c r="J17" s="3">
        <v>86</v>
      </c>
      <c r="K17" s="3">
        <v>81</v>
      </c>
      <c r="L17" s="8">
        <f>0.2*(D17+F17+K17)+0.1*(G17+H17+I17+J17)</f>
        <v>66.599999999999994</v>
      </c>
      <c r="O17" s="1" t="str">
        <f>IF(L17&gt;85.49,"A",IF(L17&gt;80.49,"A-",IF(L17&gt;75.49,"B+",IF(L17&gt;70.49,"B",IF(L17&gt;65.49,"B-",IF(L17&gt;60.49,"C+",IF(L17&gt;50.49,"C",IF(L17&gt;44.49,"D","E"))))))))</f>
        <v>B-</v>
      </c>
    </row>
    <row r="18" spans="1:15">
      <c r="A18" s="2" t="s">
        <v>73</v>
      </c>
      <c r="B18" s="2" t="s">
        <v>74</v>
      </c>
      <c r="C18" s="2" t="s">
        <v>75</v>
      </c>
      <c r="D18" s="3">
        <v>80</v>
      </c>
      <c r="E18" s="3" t="s">
        <v>70</v>
      </c>
      <c r="F18" s="3">
        <v>100</v>
      </c>
      <c r="G18" s="3">
        <v>82</v>
      </c>
      <c r="H18" s="3">
        <v>86</v>
      </c>
      <c r="I18" s="3">
        <v>86</v>
      </c>
      <c r="J18" s="3">
        <v>86</v>
      </c>
      <c r="K18" s="3">
        <v>84</v>
      </c>
      <c r="L18" s="8">
        <f>0.2*(D18+F18+K18)+0.1*(G18+H18+I18+J18)</f>
        <v>86.800000000000011</v>
      </c>
      <c r="O18" s="1" t="str">
        <f>IF(L18&gt;85.49,"A",IF(L18&gt;80.49,"A-",IF(L18&gt;75.49,"B+",IF(L18&gt;70.49,"B",IF(L18&gt;65.49,"B-",IF(L18&gt;60.49,"C+",IF(L18&gt;50.49,"C",IF(L18&gt;44.49,"D","E"))))))))</f>
        <v>A</v>
      </c>
    </row>
    <row r="19" spans="1:15">
      <c r="A19" s="2" t="s">
        <v>155</v>
      </c>
      <c r="B19" s="2" t="s">
        <v>43</v>
      </c>
      <c r="C19" s="2" t="s">
        <v>149</v>
      </c>
      <c r="D19" s="3">
        <v>0</v>
      </c>
      <c r="E19" s="3" t="s">
        <v>70</v>
      </c>
      <c r="F19" s="3">
        <v>100</v>
      </c>
      <c r="G19" s="3">
        <v>80</v>
      </c>
      <c r="H19" s="3">
        <v>80</v>
      </c>
      <c r="I19" s="3">
        <v>86</v>
      </c>
      <c r="J19" s="3">
        <v>86</v>
      </c>
      <c r="K19" s="3">
        <v>78</v>
      </c>
      <c r="L19" s="8">
        <f>0.2*(D19+F19+K19)+0.1*(G19+H19+I19+J19)</f>
        <v>68.800000000000011</v>
      </c>
      <c r="O19" s="1" t="str">
        <f>IF(L19&gt;85.49,"A",IF(L19&gt;80.49,"A-",IF(L19&gt;75.49,"B+",IF(L19&gt;70.49,"B",IF(L19&gt;65.49,"B-",IF(L19&gt;60.49,"C+",IF(L19&gt;50.49,"C",IF(L19&gt;44.49,"D","E"))))))))</f>
        <v>B-</v>
      </c>
    </row>
    <row r="20" spans="1:15">
      <c r="A20" s="2" t="s">
        <v>115</v>
      </c>
      <c r="B20" s="2" t="s">
        <v>116</v>
      </c>
      <c r="C20" s="2"/>
      <c r="D20" s="3">
        <v>80</v>
      </c>
      <c r="E20" s="3" t="s">
        <v>70</v>
      </c>
      <c r="F20" s="3">
        <v>0</v>
      </c>
      <c r="G20" s="3">
        <v>75</v>
      </c>
      <c r="H20" s="3">
        <v>86</v>
      </c>
      <c r="I20" s="5">
        <v>0</v>
      </c>
      <c r="J20" s="5">
        <v>0</v>
      </c>
      <c r="K20" s="3">
        <v>0</v>
      </c>
      <c r="L20" s="8">
        <f>0.2*(D20+F20+K20)+0.1*(G20+H20+I20+J20)</f>
        <v>32.1</v>
      </c>
      <c r="O20" s="1" t="str">
        <f>IF(L20&gt;85.49,"A",IF(L20&gt;80.49,"A-",IF(L20&gt;75.49,"B+",IF(L20&gt;70.49,"B",IF(L20&gt;65.49,"B-",IF(L20&gt;60.49,"C+",IF(L20&gt;50.49,"C",IF(L20&gt;44.49,"D","E"))))))))</f>
        <v>E</v>
      </c>
    </row>
    <row r="21" spans="1:15">
      <c r="A21" s="2" t="s">
        <v>200</v>
      </c>
      <c r="B21" s="2" t="s">
        <v>8</v>
      </c>
      <c r="C21" s="2" t="s">
        <v>91</v>
      </c>
      <c r="D21" s="3">
        <v>80</v>
      </c>
      <c r="E21" s="3">
        <v>78</v>
      </c>
      <c r="F21" s="3">
        <v>0</v>
      </c>
      <c r="G21" s="6">
        <v>78</v>
      </c>
      <c r="H21" s="5">
        <v>0</v>
      </c>
      <c r="I21" s="3">
        <v>60</v>
      </c>
      <c r="J21" s="5">
        <v>0</v>
      </c>
      <c r="K21" s="5">
        <v>78</v>
      </c>
      <c r="L21" s="8">
        <f>0.2*(D21+F21+K21)+0.1*(G21+H21+I21+J21)</f>
        <v>45.400000000000006</v>
      </c>
      <c r="O21" s="1" t="str">
        <f>IF(L21&gt;85.49,"A",IF(L21&gt;80.49,"A-",IF(L21&gt;75.49,"B+",IF(L21&gt;70.49,"B",IF(L21&gt;65.49,"B-",IF(L21&gt;60.49,"C+",IF(L21&gt;50.49,"C",IF(L21&gt;44.49,"D","E"))))))))</f>
        <v>D</v>
      </c>
    </row>
    <row r="22" spans="1:15">
      <c r="A22" s="2" t="s">
        <v>11</v>
      </c>
      <c r="B22" s="2" t="s">
        <v>12</v>
      </c>
      <c r="C22" s="2"/>
      <c r="D22" s="3">
        <v>80</v>
      </c>
      <c r="E22" s="3">
        <v>80</v>
      </c>
      <c r="F22" s="3">
        <v>0</v>
      </c>
      <c r="G22" s="6">
        <v>80</v>
      </c>
      <c r="H22" s="5">
        <v>0</v>
      </c>
      <c r="I22" s="5">
        <v>0</v>
      </c>
      <c r="J22" s="3">
        <v>86</v>
      </c>
      <c r="K22" s="3">
        <v>75</v>
      </c>
      <c r="L22" s="8">
        <f>0.2*(D22+F22+K22)+0.1*(G22+H22+I22+J22)</f>
        <v>47.6</v>
      </c>
      <c r="O22" s="1" t="str">
        <f>IF(L22&gt;85.49,"A",IF(L22&gt;80.49,"A-",IF(L22&gt;75.49,"B+",IF(L22&gt;70.49,"B",IF(L22&gt;65.49,"B-",IF(L22&gt;60.49,"C+",IF(L22&gt;50.49,"C",IF(L22&gt;44.49,"D","E"))))))))</f>
        <v>D</v>
      </c>
    </row>
    <row r="23" spans="1:15">
      <c r="A23" s="2"/>
      <c r="B23" s="2" t="s">
        <v>201</v>
      </c>
      <c r="C23" s="2"/>
      <c r="D23" s="3">
        <v>0</v>
      </c>
      <c r="E23" s="3">
        <v>0</v>
      </c>
      <c r="F23" s="3">
        <v>0</v>
      </c>
      <c r="G23" s="6">
        <v>0</v>
      </c>
      <c r="H23" s="5">
        <v>0</v>
      </c>
      <c r="I23" s="5">
        <v>0</v>
      </c>
      <c r="J23" s="3">
        <v>0</v>
      </c>
      <c r="K23" s="3">
        <v>0</v>
      </c>
      <c r="L23" s="8">
        <v>0</v>
      </c>
      <c r="O23" s="1" t="str">
        <f>IF(L23&gt;85.49,"A",IF(L23&gt;80.49,"A-",IF(L23&gt;75.49,"B+",IF(L23&gt;70.49,"B",IF(L23&gt;65.49,"B-",IF(L23&gt;60.49,"C+",IF(L23&gt;50.49,"C",IF(L23&gt;44.49,"D","E"))))))))</f>
        <v>E</v>
      </c>
    </row>
    <row r="24" spans="1:15">
      <c r="A24" s="2" t="s">
        <v>30</v>
      </c>
      <c r="B24" s="2" t="s">
        <v>31</v>
      </c>
      <c r="C24" s="2"/>
      <c r="D24" s="3">
        <v>0</v>
      </c>
      <c r="E24" s="3" t="s">
        <v>70</v>
      </c>
      <c r="F24" s="3">
        <v>0</v>
      </c>
      <c r="G24" s="3">
        <v>0</v>
      </c>
      <c r="H24" s="5">
        <v>0</v>
      </c>
      <c r="I24" s="5">
        <v>0</v>
      </c>
      <c r="J24" s="3">
        <v>0</v>
      </c>
      <c r="K24" s="3">
        <v>0</v>
      </c>
      <c r="L24" s="8">
        <f>0.2*(D24+F24+K24)+0.1*(G24+H24+I24+J24)</f>
        <v>0</v>
      </c>
      <c r="O24" s="1" t="str">
        <f>IF(L24&gt;85.49,"A",IF(L24&gt;80.49,"A-",IF(L24&gt;75.49,"B+",IF(L24&gt;70.49,"B",IF(L24&gt;65.49,"B-",IF(L24&gt;60.49,"C+",IF(L24&gt;50.49,"C",IF(L24&gt;44.49,"D","E"))))))))</f>
        <v>E</v>
      </c>
    </row>
    <row r="25" spans="1:15">
      <c r="A25" s="2" t="s">
        <v>153</v>
      </c>
      <c r="B25" s="2" t="s">
        <v>154</v>
      </c>
      <c r="C25" s="2"/>
      <c r="D25" s="3">
        <v>80</v>
      </c>
      <c r="E25" s="3">
        <v>78</v>
      </c>
      <c r="F25" s="3">
        <v>100</v>
      </c>
      <c r="G25" s="6">
        <v>78</v>
      </c>
      <c r="H25" s="3">
        <v>86</v>
      </c>
      <c r="I25" s="5">
        <v>86</v>
      </c>
      <c r="J25" s="3">
        <v>79</v>
      </c>
      <c r="K25" s="3">
        <v>78</v>
      </c>
      <c r="L25" s="8">
        <f>0.2*(D25+F25+K25)+0.1*(G25+H25+I25+J25)</f>
        <v>84.5</v>
      </c>
      <c r="O25" s="1" t="str">
        <f>IF(L25&gt;85.49,"A",IF(L25&gt;80.49,"A-",IF(L25&gt;75.49,"B+",IF(L25&gt;70.49,"B",IF(L25&gt;65.49,"B-",IF(L25&gt;60.49,"C+",IF(L25&gt;50.49,"C",IF(L25&gt;44.49,"D","E"))))))))</f>
        <v>A-</v>
      </c>
    </row>
    <row r="26" spans="1:15">
      <c r="A26" s="2" t="s">
        <v>28</v>
      </c>
      <c r="B26" s="2" t="s">
        <v>29</v>
      </c>
      <c r="C26" s="2"/>
      <c r="D26" s="3">
        <v>80</v>
      </c>
      <c r="E26" s="3" t="s">
        <v>70</v>
      </c>
      <c r="F26" s="3">
        <v>100</v>
      </c>
      <c r="G26" s="3">
        <v>82</v>
      </c>
      <c r="H26" s="3">
        <v>86</v>
      </c>
      <c r="I26" s="3">
        <v>86</v>
      </c>
      <c r="J26" s="3">
        <v>86</v>
      </c>
      <c r="K26" s="3">
        <v>84</v>
      </c>
      <c r="L26" s="8">
        <f>0.2*(D26+F26+K26)+0.1*(G26+H26+I26+J26)</f>
        <v>86.800000000000011</v>
      </c>
      <c r="O26" s="1" t="str">
        <f>IF(L26&gt;85.49,"A",IF(L26&gt;80.49,"A-",IF(L26&gt;75.49,"B+",IF(L26&gt;70.49,"B",IF(L26&gt;65.49,"B-",IF(L26&gt;60.49,"C+",IF(L26&gt;50.49,"C",IF(L26&gt;44.49,"D","E"))))))))</f>
        <v>A</v>
      </c>
    </row>
    <row r="27" spans="1:15">
      <c r="A27" s="2" t="s">
        <v>158</v>
      </c>
      <c r="B27" s="2" t="s">
        <v>159</v>
      </c>
      <c r="C27" s="2"/>
      <c r="D27" s="3">
        <v>80</v>
      </c>
      <c r="E27" s="3" t="s">
        <v>70</v>
      </c>
      <c r="F27" s="3">
        <v>100</v>
      </c>
      <c r="G27" s="3">
        <v>86</v>
      </c>
      <c r="H27" s="3">
        <v>86</v>
      </c>
      <c r="I27" s="3">
        <v>86</v>
      </c>
      <c r="J27" s="3">
        <v>86</v>
      </c>
      <c r="K27" s="3">
        <v>80</v>
      </c>
      <c r="L27" s="8">
        <f>0.2*(D27+F27+K27)+0.1*(G27+H27+I27+J27)</f>
        <v>86.4</v>
      </c>
      <c r="O27" s="1" t="str">
        <f>IF(L27&gt;85.49,"A",IF(L27&gt;80.49,"A-",IF(L27&gt;75.49,"B+",IF(L27&gt;70.49,"B",IF(L27&gt;65.49,"B-",IF(L27&gt;60.49,"C+",IF(L27&gt;50.49,"C",IF(L27&gt;44.49,"D","E"))))))))</f>
        <v>A</v>
      </c>
    </row>
    <row r="28" spans="1:15">
      <c r="A28" s="2" t="s">
        <v>76</v>
      </c>
      <c r="B28" s="2" t="s">
        <v>77</v>
      </c>
      <c r="C28" s="2"/>
      <c r="D28" s="3">
        <v>80</v>
      </c>
      <c r="E28" s="3" t="s">
        <v>70</v>
      </c>
      <c r="F28" s="3">
        <v>0</v>
      </c>
      <c r="G28" s="3">
        <v>75</v>
      </c>
      <c r="H28" s="3">
        <v>86</v>
      </c>
      <c r="I28" s="5">
        <v>0</v>
      </c>
      <c r="J28" s="5">
        <v>0</v>
      </c>
      <c r="K28" s="3">
        <v>0</v>
      </c>
      <c r="L28" s="8">
        <f>0.2*(D28+F28+K28)+0.1*(G28+H28+I28+J28)</f>
        <v>32.1</v>
      </c>
      <c r="O28" s="1" t="str">
        <f>IF(L28&gt;85.49,"A",IF(L28&gt;80.49,"A-",IF(L28&gt;75.49,"B+",IF(L28&gt;70.49,"B",IF(L28&gt;65.49,"B-",IF(L28&gt;60.49,"C+",IF(L28&gt;50.49,"C",IF(L28&gt;44.49,"D","E"))))))))</f>
        <v>E</v>
      </c>
    </row>
    <row r="29" spans="1:15">
      <c r="A29" s="2" t="s">
        <v>9</v>
      </c>
      <c r="B29" s="2" t="s">
        <v>10</v>
      </c>
      <c r="C29" s="2"/>
      <c r="D29" s="3">
        <v>0</v>
      </c>
      <c r="E29" s="3" t="s">
        <v>70</v>
      </c>
      <c r="F29" s="3">
        <v>0</v>
      </c>
      <c r="G29" s="3">
        <v>86</v>
      </c>
      <c r="H29" s="5">
        <v>0</v>
      </c>
      <c r="I29" s="5">
        <v>0</v>
      </c>
      <c r="J29" s="5">
        <v>0</v>
      </c>
      <c r="K29" s="3">
        <v>70</v>
      </c>
      <c r="L29" s="8">
        <f>0.2*(D29+F29+K29)+0.1*(G29+H29+I29+J29)</f>
        <v>22.6</v>
      </c>
      <c r="O29" s="1" t="str">
        <f>IF(L29&gt;85.49,"A",IF(L29&gt;80.49,"A-",IF(L29&gt;75.49,"B+",IF(L29&gt;70.49,"B",IF(L29&gt;65.49,"B-",IF(L29&gt;60.49,"C+",IF(L29&gt;50.49,"C",IF(L29&gt;44.49,"D","E"))))))))</f>
        <v>E</v>
      </c>
    </row>
    <row r="30" spans="1:15">
      <c r="A30" s="2" t="s">
        <v>202</v>
      </c>
      <c r="B30" s="2" t="s">
        <v>89</v>
      </c>
      <c r="C30" s="2" t="s">
        <v>90</v>
      </c>
      <c r="D30" s="3">
        <v>80</v>
      </c>
      <c r="E30" s="3" t="s">
        <v>70</v>
      </c>
      <c r="F30" s="3">
        <v>100</v>
      </c>
      <c r="G30" s="3">
        <v>86</v>
      </c>
      <c r="H30" s="5">
        <v>0</v>
      </c>
      <c r="I30" s="3">
        <v>86</v>
      </c>
      <c r="J30" s="3">
        <v>86</v>
      </c>
      <c r="K30" s="3">
        <v>85</v>
      </c>
      <c r="L30" s="8">
        <f>0.2*(D30+F30+K30)+0.1*(G30+H30+I30+J30)</f>
        <v>78.8</v>
      </c>
      <c r="O30" s="1" t="str">
        <f>IF(L30&gt;85.49,"A",IF(L30&gt;80.49,"A-",IF(L30&gt;75.49,"B+",IF(L30&gt;70.49,"B",IF(L30&gt;65.49,"B-",IF(L30&gt;60.49,"C+",IF(L30&gt;50.49,"C",IF(L30&gt;44.49,"D","E"))))))))</f>
        <v>B+</v>
      </c>
    </row>
    <row r="31" spans="1:15">
      <c r="A31" s="2" t="s">
        <v>22</v>
      </c>
      <c r="B31" s="2" t="s">
        <v>23</v>
      </c>
      <c r="C31" s="2" t="s">
        <v>142</v>
      </c>
      <c r="D31" s="3">
        <v>80</v>
      </c>
      <c r="E31" s="3" t="s">
        <v>70</v>
      </c>
      <c r="F31" s="3">
        <v>100</v>
      </c>
      <c r="G31" s="3">
        <v>84</v>
      </c>
      <c r="H31" s="3">
        <v>80</v>
      </c>
      <c r="I31" s="3">
        <v>86</v>
      </c>
      <c r="J31" s="3">
        <v>70</v>
      </c>
      <c r="K31" s="3">
        <v>78</v>
      </c>
      <c r="L31" s="8">
        <f>0.2*(D31+F31+K31)+0.1*(G31+H31+I31+J31)</f>
        <v>83.6</v>
      </c>
      <c r="O31" s="1" t="str">
        <f>IF(L31&gt;85.49,"A",IF(L31&gt;80.49,"A-",IF(L31&gt;75.49,"B+",IF(L31&gt;70.49,"B",IF(L31&gt;65.49,"B-",IF(L31&gt;60.49,"C+",IF(L31&gt;50.49,"C",IF(L31&gt;44.49,"D","E"))))))))</f>
        <v>A-</v>
      </c>
    </row>
    <row r="32" spans="1:15">
      <c r="A32" s="2" t="s">
        <v>20</v>
      </c>
      <c r="B32" s="2" t="s">
        <v>21</v>
      </c>
      <c r="C32" s="2" t="s">
        <v>128</v>
      </c>
      <c r="D32" s="3">
        <v>80</v>
      </c>
      <c r="E32" s="3" t="s">
        <v>70</v>
      </c>
      <c r="F32" s="3">
        <v>100</v>
      </c>
      <c r="G32" s="3">
        <v>80</v>
      </c>
      <c r="H32" s="3">
        <v>86</v>
      </c>
      <c r="I32" s="3">
        <v>88</v>
      </c>
      <c r="J32" s="3">
        <v>86</v>
      </c>
      <c r="K32" s="3">
        <v>84</v>
      </c>
      <c r="L32" s="8">
        <f>0.2*(D32+F32+K32)+0.1*(G32+H32+I32+J32)</f>
        <v>86.800000000000011</v>
      </c>
      <c r="O32" s="1" t="str">
        <f>IF(L32&gt;85.49,"A",IF(L32&gt;80.49,"A-",IF(L32&gt;75.49,"B+",IF(L32&gt;70.49,"B",IF(L32&gt;65.49,"B-",IF(L32&gt;60.49,"C+",IF(L32&gt;50.49,"C",IF(L32&gt;44.49,"D","E"))))))))</f>
        <v>A</v>
      </c>
    </row>
    <row r="33" spans="1:15">
      <c r="A33" s="2" t="s">
        <v>147</v>
      </c>
      <c r="B33" s="2" t="s">
        <v>148</v>
      </c>
      <c r="C33" s="2" t="s">
        <v>117</v>
      </c>
      <c r="D33" s="3">
        <v>80</v>
      </c>
      <c r="E33" s="3" t="s">
        <v>70</v>
      </c>
      <c r="F33" s="3">
        <v>0</v>
      </c>
      <c r="G33" s="3">
        <v>82</v>
      </c>
      <c r="H33" s="3">
        <v>80</v>
      </c>
      <c r="I33" s="3">
        <v>86</v>
      </c>
      <c r="J33" s="3">
        <v>86</v>
      </c>
      <c r="K33" s="3">
        <v>81</v>
      </c>
      <c r="L33" s="8">
        <f>0.2*(D33+F33+K33)+0.1*(G33+H33+I33+J33)</f>
        <v>65.599999999999994</v>
      </c>
      <c r="O33" s="1" t="str">
        <f>IF(L33&gt;85.49,"A",IF(L33&gt;80.49,"A-",IF(L33&gt;75.49,"B+",IF(L33&gt;70.49,"B",IF(L33&gt;65.49,"B-",IF(L33&gt;60.49,"C+",IF(L33&gt;50.49,"C",IF(L33&gt;44.49,"D","E"))))))))</f>
        <v>B-</v>
      </c>
    </row>
    <row r="34" spans="1:15">
      <c r="L34" s="8">
        <f>0.2*(D34+F34+K34)+0.1*(G34+H34+I34+J34)</f>
        <v>0</v>
      </c>
    </row>
    <row r="35" spans="1:15">
      <c r="B35" s="2"/>
    </row>
  </sheetData>
  <sheetProtection formatCells="0" formatColumns="0" formatRows="0" insertColumns="0" insertRows="0" insertHyperlinks="0" deleteColumns="0" deleteRows="0" sort="0" autoFilter="0" pivotTables="0"/>
  <sortState ref="A2:P34">
    <sortCondition ref="A2:A34"/>
  </sortState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5"/>
  <sheetViews>
    <sheetView workbookViewId="0">
      <selection activeCell="O2" sqref="O2"/>
    </sheetView>
  </sheetViews>
  <sheetFormatPr defaultRowHeight="15"/>
  <cols>
    <col min="1" max="1" width="13.28515625" style="4" customWidth="1"/>
    <col min="2" max="2" width="9.140625" style="4"/>
    <col min="3" max="3" width="4.7109375" style="4" customWidth="1"/>
    <col min="4" max="4" width="4.85546875" style="4" customWidth="1"/>
    <col min="5" max="5" width="10.7109375" style="4" customWidth="1"/>
    <col min="6" max="6" width="4" style="4" customWidth="1"/>
    <col min="7" max="14" width="9.140625" style="7"/>
    <col min="15" max="15" width="8" style="9" customWidth="1"/>
    <col min="17" max="18" width="9.140625" style="4"/>
    <col min="19" max="19" width="5.140625" style="4" customWidth="1"/>
    <col min="20" max="16384" width="9.140625" style="4"/>
  </cols>
  <sheetData>
    <row r="1" spans="1:19">
      <c r="A1" s="2" t="s">
        <v>49</v>
      </c>
      <c r="B1" s="2" t="s">
        <v>50</v>
      </c>
      <c r="C1" s="2" t="s">
        <v>51</v>
      </c>
      <c r="D1" s="2" t="s">
        <v>52</v>
      </c>
      <c r="E1" s="2" t="s">
        <v>53</v>
      </c>
      <c r="F1" s="2" t="s">
        <v>54</v>
      </c>
      <c r="G1" s="3" t="s">
        <v>55</v>
      </c>
      <c r="H1" s="3" t="s">
        <v>56</v>
      </c>
      <c r="I1" s="3" t="s">
        <v>57</v>
      </c>
      <c r="J1" s="3" t="s">
        <v>58</v>
      </c>
      <c r="K1" s="3" t="s">
        <v>59</v>
      </c>
      <c r="L1" s="3" t="s">
        <v>60</v>
      </c>
      <c r="M1" s="3" t="s">
        <v>61</v>
      </c>
      <c r="N1" s="3" t="s">
        <v>62</v>
      </c>
      <c r="O1" s="8" t="s">
        <v>7</v>
      </c>
    </row>
    <row r="2" spans="1:19">
      <c r="A2" s="2" t="s">
        <v>63</v>
      </c>
      <c r="B2" s="2" t="s">
        <v>44</v>
      </c>
      <c r="C2" s="2"/>
      <c r="D2" s="2"/>
      <c r="E2" s="2" t="s">
        <v>64</v>
      </c>
      <c r="F2" s="2" t="s">
        <v>65</v>
      </c>
      <c r="G2" s="3">
        <v>80</v>
      </c>
      <c r="H2" s="3">
        <v>0</v>
      </c>
      <c r="I2" s="3">
        <v>0</v>
      </c>
      <c r="J2" s="3">
        <v>75</v>
      </c>
      <c r="K2" s="3">
        <v>84</v>
      </c>
      <c r="L2" s="3">
        <v>86</v>
      </c>
      <c r="M2" s="3">
        <v>86</v>
      </c>
      <c r="N2" s="3">
        <v>80</v>
      </c>
      <c r="O2" s="8">
        <f>0.2*(G2+I2+N2)+0.1*(J2+K2+L2+M2)</f>
        <v>65.099999999999994</v>
      </c>
      <c r="S2" s="1" t="str">
        <f>IF(O2&gt;85.49,"A",IF(O2&gt;80.49,"A-",IF(O2&gt;75.49,"B+",IF(O2&gt;70.49,"B",IF(O2&gt;65.49,"B-",IF(O2&gt;60.49,"C+",IF(O2&gt;50.49,"C",IF(O2&gt;44.49,"D","E"))))))))</f>
        <v>C+</v>
      </c>
    </row>
    <row r="3" spans="1:19">
      <c r="A3" s="2" t="s">
        <v>125</v>
      </c>
      <c r="B3" s="2" t="s">
        <v>42</v>
      </c>
      <c r="C3" s="2"/>
      <c r="D3" s="2"/>
      <c r="E3" s="2" t="s">
        <v>126</v>
      </c>
      <c r="F3" s="2" t="s">
        <v>127</v>
      </c>
      <c r="G3" s="3">
        <v>0</v>
      </c>
      <c r="H3" s="3" t="s">
        <v>70</v>
      </c>
      <c r="I3" s="3">
        <v>100</v>
      </c>
      <c r="J3" s="3">
        <v>84</v>
      </c>
      <c r="K3" s="3">
        <v>85</v>
      </c>
      <c r="L3" s="3">
        <v>86</v>
      </c>
      <c r="M3" s="3">
        <v>86</v>
      </c>
      <c r="N3" s="3">
        <v>78</v>
      </c>
      <c r="O3" s="8">
        <f>0.2*(G3+I3+N3)+0.1*(J3+K3+L3+M3)</f>
        <v>69.7</v>
      </c>
      <c r="S3" s="1" t="str">
        <f>IF(O3&gt;85.49,"A",IF(O3&gt;80.49,"A-",IF(O3&gt;75.49,"B+",IF(O3&gt;70.49,"B",IF(O3&gt;65.49,"B-",IF(O3&gt;60.49,"C+",IF(O3&gt;50.49,"C",IF(O3&gt;44.49,"D","E"))))))))</f>
        <v>B-</v>
      </c>
    </row>
    <row r="4" spans="1:19">
      <c r="A4" s="2" t="s">
        <v>101</v>
      </c>
      <c r="B4" s="2" t="s">
        <v>102</v>
      </c>
      <c r="C4" s="2"/>
      <c r="D4" s="2"/>
      <c r="E4" s="2"/>
      <c r="F4" s="2" t="s">
        <v>103</v>
      </c>
      <c r="G4" s="3">
        <v>80</v>
      </c>
      <c r="H4" s="3" t="s">
        <v>70</v>
      </c>
      <c r="I4" s="3">
        <v>100</v>
      </c>
      <c r="J4" s="3">
        <v>75</v>
      </c>
      <c r="K4" s="3">
        <v>80</v>
      </c>
      <c r="L4" s="3">
        <v>86</v>
      </c>
      <c r="M4" s="3">
        <v>84</v>
      </c>
      <c r="N4" s="3">
        <v>70</v>
      </c>
      <c r="O4" s="8">
        <f>0.2*(G4+I4+N4)+0.1*(J4+K4+L4+M4)</f>
        <v>82.5</v>
      </c>
      <c r="S4" s="1" t="str">
        <f>IF(O4&gt;85.49,"A",IF(O4&gt;80.49,"A-",IF(O4&gt;75.49,"B+",IF(O4&gt;70.49,"B",IF(O4&gt;65.49,"B-",IF(O4&gt;60.49,"C+",IF(O4&gt;50.49,"C",IF(O4&gt;44.49,"D","E"))))))))</f>
        <v>A-</v>
      </c>
    </row>
    <row r="5" spans="1:19">
      <c r="A5" s="2" t="s">
        <v>173</v>
      </c>
      <c r="B5" s="2" t="s">
        <v>174</v>
      </c>
      <c r="C5" s="2"/>
      <c r="D5" s="2"/>
      <c r="E5" s="2" t="s">
        <v>68</v>
      </c>
      <c r="F5" s="2" t="s">
        <v>175</v>
      </c>
      <c r="G5" s="3">
        <v>80</v>
      </c>
      <c r="H5" s="3">
        <v>60</v>
      </c>
      <c r="I5" s="3">
        <v>0</v>
      </c>
      <c r="J5" s="6">
        <v>60</v>
      </c>
      <c r="K5" s="3">
        <v>80</v>
      </c>
      <c r="L5" s="5">
        <v>0</v>
      </c>
      <c r="M5" s="3">
        <v>70</v>
      </c>
      <c r="N5" s="3">
        <v>60</v>
      </c>
      <c r="O5" s="8">
        <f>0.2*(G5+I5+N5)+0.1*(J5+K5+L5+M5)</f>
        <v>49</v>
      </c>
      <c r="S5" s="1" t="str">
        <f>IF(O5&gt;85.49,"A",IF(O5&gt;80.49,"A-",IF(O5&gt;75.49,"B+",IF(O5&gt;70.49,"B",IF(O5&gt;65.49,"B-",IF(O5&gt;60.49,"C+",IF(O5&gt;50.49,"C",IF(O5&gt;44.49,"D","E"))))))))</f>
        <v>D</v>
      </c>
    </row>
    <row r="6" spans="1:19">
      <c r="A6" s="2" t="s">
        <v>131</v>
      </c>
      <c r="B6" s="2" t="s">
        <v>132</v>
      </c>
      <c r="C6" s="2"/>
      <c r="D6" s="2"/>
      <c r="E6" s="2"/>
      <c r="F6" s="2" t="s">
        <v>133</v>
      </c>
      <c r="G6" s="3">
        <v>80</v>
      </c>
      <c r="H6" s="3" t="s">
        <v>70</v>
      </c>
      <c r="I6" s="3">
        <v>100</v>
      </c>
      <c r="J6" s="3">
        <v>86</v>
      </c>
      <c r="K6" s="3">
        <v>86</v>
      </c>
      <c r="L6" s="3">
        <v>86</v>
      </c>
      <c r="M6" s="3">
        <v>86</v>
      </c>
      <c r="N6" s="3">
        <v>78</v>
      </c>
      <c r="O6" s="8">
        <f>0.2*(G6+I6+N6)+0.1*(J6+K6+L6+M6)</f>
        <v>86</v>
      </c>
      <c r="S6" s="1" t="str">
        <f>IF(O6&gt;85.49,"A",IF(O6&gt;80.49,"A-",IF(O6&gt;75.49,"B+",IF(O6&gt;70.49,"B",IF(O6&gt;65.49,"B-",IF(O6&gt;60.49,"C+",IF(O6&gt;50.49,"C",IF(O6&gt;44.49,"D","E"))))))))</f>
        <v>A</v>
      </c>
    </row>
    <row r="7" spans="1:19">
      <c r="A7" s="2" t="s">
        <v>123</v>
      </c>
      <c r="B7" s="2" t="s">
        <v>41</v>
      </c>
      <c r="C7" s="2"/>
      <c r="D7" s="2"/>
      <c r="E7" s="2"/>
      <c r="F7" s="2" t="s">
        <v>124</v>
      </c>
      <c r="G7" s="3">
        <v>80</v>
      </c>
      <c r="H7" s="3" t="s">
        <v>70</v>
      </c>
      <c r="I7" s="3">
        <v>0</v>
      </c>
      <c r="J7" s="3">
        <v>75</v>
      </c>
      <c r="K7" s="5">
        <v>0</v>
      </c>
      <c r="L7" s="3">
        <v>86</v>
      </c>
      <c r="M7" s="5">
        <v>0</v>
      </c>
      <c r="N7" s="3">
        <v>0</v>
      </c>
      <c r="O7" s="8">
        <f>0.2*(G7+I7+N7)+0.1*(J7+K7+L7+M7)</f>
        <v>32.1</v>
      </c>
      <c r="S7" s="1" t="str">
        <f>IF(O7&gt;85.49,"A",IF(O7&gt;80.49,"A-",IF(O7&gt;75.49,"B+",IF(O7&gt;70.49,"B",IF(O7&gt;65.49,"B-",IF(O7&gt;60.49,"C+",IF(O7&gt;50.49,"C",IF(O7&gt;44.49,"D","E"))))))))</f>
        <v>E</v>
      </c>
    </row>
    <row r="8" spans="1:19">
      <c r="A8" s="2" t="s">
        <v>192</v>
      </c>
      <c r="B8" s="2" t="s">
        <v>193</v>
      </c>
      <c r="C8" s="2"/>
      <c r="D8" s="2"/>
      <c r="E8" s="2"/>
      <c r="F8" s="2" t="s">
        <v>194</v>
      </c>
      <c r="G8" s="3">
        <v>80</v>
      </c>
      <c r="H8" s="3" t="s">
        <v>70</v>
      </c>
      <c r="I8" s="3">
        <v>0</v>
      </c>
      <c r="J8" s="3">
        <v>75</v>
      </c>
      <c r="K8" s="5">
        <v>0</v>
      </c>
      <c r="L8" s="5">
        <v>0</v>
      </c>
      <c r="M8" s="5">
        <v>0</v>
      </c>
      <c r="N8" s="3">
        <v>78</v>
      </c>
      <c r="O8" s="8">
        <f>0.2*(G8+I8+N8)+0.1*(J8+K8+L8+M8)</f>
        <v>39.1</v>
      </c>
      <c r="S8" s="1" t="str">
        <f>IF(O8&gt;85.49,"A",IF(O8&gt;80.49,"A-",IF(O8&gt;75.49,"B+",IF(O8&gt;70.49,"B",IF(O8&gt;65.49,"B-",IF(O8&gt;60.49,"C+",IF(O8&gt;50.49,"C",IF(O8&gt;44.49,"D","E"))))))))</f>
        <v>E</v>
      </c>
    </row>
    <row r="9" spans="1:19">
      <c r="A9" s="2" t="s">
        <v>108</v>
      </c>
      <c r="B9" s="2" t="s">
        <v>109</v>
      </c>
      <c r="C9" s="2"/>
      <c r="D9" s="2"/>
      <c r="E9" s="2"/>
      <c r="F9" s="2" t="s">
        <v>110</v>
      </c>
      <c r="G9" s="3">
        <v>80</v>
      </c>
      <c r="H9" s="3" t="s">
        <v>70</v>
      </c>
      <c r="I9" s="3">
        <v>100</v>
      </c>
      <c r="J9" s="3">
        <v>86</v>
      </c>
      <c r="K9" s="3">
        <v>88</v>
      </c>
      <c r="L9" s="3">
        <v>86</v>
      </c>
      <c r="M9" s="3">
        <v>86</v>
      </c>
      <c r="N9" s="3">
        <v>90</v>
      </c>
      <c r="O9" s="8">
        <f>0.2*(G9+I9+N9)+0.1*(J9+K9+L9+M9)</f>
        <v>88.6</v>
      </c>
      <c r="S9" s="1" t="str">
        <f>IF(O9&gt;85.49,"A",IF(O9&gt;80.49,"A-",IF(O9&gt;75.49,"B+",IF(O9&gt;70.49,"B",IF(O9&gt;65.49,"B-",IF(O9&gt;60.49,"C+",IF(O9&gt;50.49,"C",IF(O9&gt;44.49,"D","E"))))))))</f>
        <v>A</v>
      </c>
    </row>
    <row r="10" spans="1:19">
      <c r="A10" s="2" t="s">
        <v>66</v>
      </c>
      <c r="B10" s="2" t="s">
        <v>67</v>
      </c>
      <c r="C10" s="2"/>
      <c r="D10" s="2"/>
      <c r="E10" s="2" t="s">
        <v>68</v>
      </c>
      <c r="F10" s="2" t="s">
        <v>69</v>
      </c>
      <c r="G10" s="3">
        <v>0</v>
      </c>
      <c r="H10" s="3" t="s">
        <v>70</v>
      </c>
      <c r="I10" s="3">
        <v>0</v>
      </c>
      <c r="J10" s="3">
        <v>80</v>
      </c>
      <c r="K10" s="3">
        <v>80</v>
      </c>
      <c r="L10" s="3">
        <v>70</v>
      </c>
      <c r="M10" s="5">
        <v>0</v>
      </c>
      <c r="N10" s="3">
        <v>60</v>
      </c>
      <c r="O10" s="8">
        <f>0.2*(G10+I10+N10)+0.1*(J10+K10+L10+M10)</f>
        <v>35</v>
      </c>
      <c r="S10" s="1" t="str">
        <f>IF(O10&gt;85.49,"A",IF(O10&gt;80.49,"A-",IF(O10&gt;75.49,"B+",IF(O10&gt;70.49,"B",IF(O10&gt;65.49,"B-",IF(O10&gt;60.49,"C+",IF(O10&gt;50.49,"C",IF(O10&gt;44.49,"D","E"))))))))</f>
        <v>E</v>
      </c>
    </row>
    <row r="11" spans="1:19">
      <c r="A11" s="2" t="s">
        <v>81</v>
      </c>
      <c r="B11" s="2" t="s">
        <v>82</v>
      </c>
      <c r="C11" s="2"/>
      <c r="D11" s="2"/>
      <c r="E11" s="2" t="s">
        <v>83</v>
      </c>
      <c r="F11" s="2" t="s">
        <v>84</v>
      </c>
      <c r="G11" s="3">
        <v>80</v>
      </c>
      <c r="H11" s="3" t="s">
        <v>70</v>
      </c>
      <c r="I11" s="3">
        <v>100</v>
      </c>
      <c r="J11" s="3">
        <v>86</v>
      </c>
      <c r="K11" s="3">
        <v>82</v>
      </c>
      <c r="L11" s="3">
        <v>86</v>
      </c>
      <c r="M11" s="3">
        <v>82</v>
      </c>
      <c r="N11" s="3">
        <v>80</v>
      </c>
      <c r="O11" s="8">
        <f>0.2*(G11+I11+N11)+0.1*(J11+K11+L11+M11)</f>
        <v>85.6</v>
      </c>
      <c r="S11" s="1" t="str">
        <f>IF(O11&gt;85.49,"A",IF(O11&gt;80.49,"A-",IF(O11&gt;75.49,"B+",IF(O11&gt;70.49,"B",IF(O11&gt;65.49,"B-",IF(O11&gt;60.49,"C+",IF(O11&gt;50.49,"C",IF(O11&gt;44.49,"D","E"))))))))</f>
        <v>A</v>
      </c>
    </row>
    <row r="12" spans="1:19">
      <c r="A12" s="2" t="s">
        <v>160</v>
      </c>
      <c r="B12" s="2" t="s">
        <v>161</v>
      </c>
      <c r="C12" s="2"/>
      <c r="D12" s="2"/>
      <c r="E12" s="2" t="s">
        <v>162</v>
      </c>
      <c r="F12" s="2" t="s">
        <v>163</v>
      </c>
      <c r="G12" s="3">
        <v>80</v>
      </c>
      <c r="H12" s="3" t="s">
        <v>70</v>
      </c>
      <c r="I12" s="3">
        <v>0</v>
      </c>
      <c r="J12" s="3">
        <v>86</v>
      </c>
      <c r="K12" s="3">
        <v>87</v>
      </c>
      <c r="L12" s="3">
        <v>86</v>
      </c>
      <c r="M12" s="3">
        <v>86</v>
      </c>
      <c r="N12" s="3">
        <v>80</v>
      </c>
      <c r="O12" s="8">
        <f>0.2*(G12+I12+N12)+0.1*(J12+K12+L12+M12)</f>
        <v>66.5</v>
      </c>
      <c r="S12" s="1" t="str">
        <f>IF(O12&gt;85.49,"A",IF(O12&gt;80.49,"A-",IF(O12&gt;75.49,"B+",IF(O12&gt;70.49,"B",IF(O12&gt;65.49,"B-",IF(O12&gt;60.49,"C+",IF(O12&gt;50.49,"C",IF(O12&gt;44.49,"D","E"))))))))</f>
        <v>B-</v>
      </c>
    </row>
    <row r="13" spans="1:19">
      <c r="A13" s="2" t="s">
        <v>150</v>
      </c>
      <c r="B13" s="2" t="s">
        <v>151</v>
      </c>
      <c r="C13" s="2"/>
      <c r="D13" s="2"/>
      <c r="E13" s="2"/>
      <c r="F13" s="2" t="s">
        <v>152</v>
      </c>
      <c r="G13" s="3">
        <v>0</v>
      </c>
      <c r="H13" s="3">
        <v>80</v>
      </c>
      <c r="I13" s="3">
        <v>0</v>
      </c>
      <c r="J13" s="6">
        <v>80</v>
      </c>
      <c r="K13" s="5">
        <v>0</v>
      </c>
      <c r="L13" s="3">
        <v>86</v>
      </c>
      <c r="M13" s="3">
        <v>0</v>
      </c>
      <c r="N13" s="3">
        <v>0</v>
      </c>
      <c r="O13" s="8">
        <f>0.2*(G13+I13+N13)+0.1*(J13+K13+L13+M13)</f>
        <v>16.600000000000001</v>
      </c>
      <c r="S13" s="1" t="str">
        <f>IF(O13&gt;85.49,"A",IF(O13&gt;80.49,"A-",IF(O13&gt;75.49,"B+",IF(O13&gt;70.49,"B",IF(O13&gt;65.49,"B-",IF(O13&gt;60.49,"C+",IF(O13&gt;50.49,"C",IF(O13&gt;44.49,"D","E"))))))))</f>
        <v>E</v>
      </c>
    </row>
    <row r="14" spans="1:19">
      <c r="A14" s="2" t="s">
        <v>71</v>
      </c>
      <c r="B14" s="2" t="s">
        <v>40</v>
      </c>
      <c r="C14" s="2"/>
      <c r="D14" s="2"/>
      <c r="E14" s="2"/>
      <c r="F14" s="2" t="s">
        <v>72</v>
      </c>
      <c r="G14" s="3">
        <v>80</v>
      </c>
      <c r="H14" s="3" t="s">
        <v>70</v>
      </c>
      <c r="I14" s="3">
        <v>0</v>
      </c>
      <c r="J14" s="3">
        <v>75</v>
      </c>
      <c r="K14" s="5">
        <v>0</v>
      </c>
      <c r="L14" s="5">
        <v>0</v>
      </c>
      <c r="M14" s="5">
        <v>0</v>
      </c>
      <c r="N14" s="3">
        <v>78</v>
      </c>
      <c r="O14" s="8">
        <f>0.2*(G14+I14+N14)+0.1*(J14+K14+L14+M14)</f>
        <v>39.1</v>
      </c>
      <c r="S14" s="1" t="str">
        <f>IF(O14&gt;85.49,"A",IF(O14&gt;80.49,"A-",IF(O14&gt;75.49,"B+",IF(O14&gt;70.49,"B",IF(O14&gt;65.49,"B-",IF(O14&gt;60.49,"C+",IF(O14&gt;50.49,"C",IF(O14&gt;44.49,"D","E"))))))))</f>
        <v>E</v>
      </c>
    </row>
    <row r="15" spans="1:19">
      <c r="A15" s="2" t="s">
        <v>85</v>
      </c>
      <c r="B15" s="2" t="s">
        <v>39</v>
      </c>
      <c r="C15" s="2"/>
      <c r="D15" s="2"/>
      <c r="E15" s="2" t="s">
        <v>64</v>
      </c>
      <c r="F15" s="2" t="s">
        <v>86</v>
      </c>
      <c r="G15" s="3">
        <v>80</v>
      </c>
      <c r="H15" s="3" t="s">
        <v>70</v>
      </c>
      <c r="I15" s="3">
        <v>0</v>
      </c>
      <c r="J15" s="3">
        <v>75</v>
      </c>
      <c r="K15" s="3">
        <v>84</v>
      </c>
      <c r="L15" s="3">
        <v>86</v>
      </c>
      <c r="M15" s="3">
        <v>86</v>
      </c>
      <c r="N15" s="3">
        <v>80</v>
      </c>
      <c r="O15" s="8">
        <f>0.2*(G15+I15+N15)+0.1*(J15+K15+L15+M15)</f>
        <v>65.099999999999994</v>
      </c>
      <c r="S15" s="1" t="str">
        <f>IF(O15&gt;85.49,"A",IF(O15&gt;80.49,"A-",IF(O15&gt;75.49,"B+",IF(O15&gt;70.49,"B",IF(O15&gt;65.49,"B-",IF(O15&gt;60.49,"C+",IF(O15&gt;50.49,"C",IF(O15&gt;44.49,"D","E"))))))))</f>
        <v>C+</v>
      </c>
    </row>
    <row r="16" spans="1:19">
      <c r="A16" s="2" t="s">
        <v>197</v>
      </c>
      <c r="B16" s="2" t="s">
        <v>198</v>
      </c>
      <c r="C16" s="2"/>
      <c r="D16" s="2"/>
      <c r="E16" s="2" t="s">
        <v>90</v>
      </c>
      <c r="F16" s="2" t="s">
        <v>199</v>
      </c>
      <c r="G16" s="3">
        <v>80</v>
      </c>
      <c r="H16" s="3" t="s">
        <v>70</v>
      </c>
      <c r="I16" s="3">
        <v>100</v>
      </c>
      <c r="J16" s="3">
        <v>86</v>
      </c>
      <c r="K16" s="5">
        <v>0</v>
      </c>
      <c r="L16" s="3">
        <v>86</v>
      </c>
      <c r="M16" s="3">
        <v>86</v>
      </c>
      <c r="N16" s="3">
        <v>85</v>
      </c>
      <c r="O16" s="8">
        <f>0.2*(G16+I16+N16)+0.1*(J16+K16+L16+M16)</f>
        <v>78.8</v>
      </c>
      <c r="S16" s="1" t="str">
        <f>IF(O16&gt;85.49,"A",IF(O16&gt;80.49,"A-",IF(O16&gt;75.49,"B+",IF(O16&gt;70.49,"B",IF(O16&gt;65.49,"B-",IF(O16&gt;60.49,"C+",IF(O16&gt;50.49,"C",IF(O16&gt;44.49,"D","E"))))))))</f>
        <v>B+</v>
      </c>
    </row>
    <row r="17" spans="1:19">
      <c r="A17" s="2" t="s">
        <v>176</v>
      </c>
      <c r="B17" s="2" t="s">
        <v>177</v>
      </c>
      <c r="C17" s="2"/>
      <c r="D17" s="2"/>
      <c r="E17" s="2" t="s">
        <v>106</v>
      </c>
      <c r="F17" s="2" t="s">
        <v>178</v>
      </c>
      <c r="G17" s="3">
        <v>80</v>
      </c>
      <c r="H17" s="3" t="s">
        <v>70</v>
      </c>
      <c r="I17" s="3">
        <v>100</v>
      </c>
      <c r="J17" s="3">
        <v>82</v>
      </c>
      <c r="K17" s="5">
        <v>0</v>
      </c>
      <c r="L17" s="5">
        <v>0</v>
      </c>
      <c r="M17" s="3">
        <v>84</v>
      </c>
      <c r="N17" s="3">
        <v>80</v>
      </c>
      <c r="O17" s="8">
        <f>0.2*(G17+I17+N17)+0.1*(J17+K17+L17+M17)</f>
        <v>68.599999999999994</v>
      </c>
      <c r="S17" s="1" t="str">
        <f>IF(O17&gt;85.49,"A",IF(O17&gt;80.49,"A-",IF(O17&gt;75.49,"B+",IF(O17&gt;70.49,"B",IF(O17&gt;65.49,"B-",IF(O17&gt;60.49,"C+",IF(O17&gt;50.49,"C",IF(O17&gt;44.49,"D","E"))))))))</f>
        <v>B-</v>
      </c>
    </row>
    <row r="18" spans="1:19">
      <c r="A18" s="2" t="s">
        <v>185</v>
      </c>
      <c r="B18" s="2" t="s">
        <v>186</v>
      </c>
      <c r="C18" s="2"/>
      <c r="D18" s="2"/>
      <c r="E18" s="2" t="s">
        <v>162</v>
      </c>
      <c r="F18" s="2" t="s">
        <v>187</v>
      </c>
      <c r="G18" s="3">
        <v>80</v>
      </c>
      <c r="H18" s="3" t="s">
        <v>70</v>
      </c>
      <c r="I18" s="3">
        <v>0</v>
      </c>
      <c r="J18" s="3">
        <v>86</v>
      </c>
      <c r="K18" s="3">
        <v>87</v>
      </c>
      <c r="L18" s="3">
        <v>86</v>
      </c>
      <c r="M18" s="3">
        <v>86</v>
      </c>
      <c r="N18" s="3">
        <v>80</v>
      </c>
      <c r="O18" s="8">
        <f>0.2*(G18+I18+N18)+0.1*(J18+K18+L18+M18)</f>
        <v>66.5</v>
      </c>
      <c r="S18" s="1" t="str">
        <f>IF(O18&gt;85.49,"A",IF(O18&gt;80.49,"A-",IF(O18&gt;75.49,"B+",IF(O18&gt;70.49,"B",IF(O18&gt;65.49,"B-",IF(O18&gt;60.49,"C+",IF(O18&gt;50.49,"C",IF(O18&gt;44.49,"D","E"))))))))</f>
        <v>B-</v>
      </c>
    </row>
    <row r="19" spans="1:19">
      <c r="A19" s="2" t="s">
        <v>168</v>
      </c>
      <c r="B19" s="2" t="s">
        <v>38</v>
      </c>
      <c r="C19" s="2"/>
      <c r="D19" s="2"/>
      <c r="E19" s="2" t="s">
        <v>128</v>
      </c>
      <c r="F19" s="2" t="s">
        <v>169</v>
      </c>
      <c r="G19" s="3">
        <v>80</v>
      </c>
      <c r="H19" s="3" t="s">
        <v>70</v>
      </c>
      <c r="I19" s="3">
        <v>100</v>
      </c>
      <c r="J19" s="3">
        <v>80</v>
      </c>
      <c r="K19" s="3">
        <v>86</v>
      </c>
      <c r="L19" s="3">
        <v>88</v>
      </c>
      <c r="M19" s="3">
        <v>86</v>
      </c>
      <c r="N19" s="3">
        <v>84</v>
      </c>
      <c r="O19" s="8">
        <f>0.2*(G19+I19+N19)+0.1*(J19+K19+L19+M19)</f>
        <v>86.800000000000011</v>
      </c>
      <c r="S19" s="1" t="str">
        <f>IF(O19&gt;85.49,"A",IF(O19&gt;80.49,"A-",IF(O19&gt;75.49,"B+",IF(O19&gt;70.49,"B",IF(O19&gt;65.49,"B-",IF(O19&gt;60.49,"C+",IF(O19&gt;50.49,"C",IF(O19&gt;44.49,"D","E"))))))))</f>
        <v>A</v>
      </c>
    </row>
    <row r="20" spans="1:19">
      <c r="A20" s="2" t="s">
        <v>92</v>
      </c>
      <c r="B20" s="2" t="s">
        <v>93</v>
      </c>
      <c r="C20" s="2"/>
      <c r="D20" s="2"/>
      <c r="E20" s="2" t="s">
        <v>94</v>
      </c>
      <c r="F20" s="2" t="s">
        <v>95</v>
      </c>
      <c r="G20" s="3">
        <v>80</v>
      </c>
      <c r="H20" s="3">
        <v>84</v>
      </c>
      <c r="I20" s="3">
        <v>0</v>
      </c>
      <c r="J20" s="6">
        <v>84</v>
      </c>
      <c r="K20" s="3">
        <v>90</v>
      </c>
      <c r="L20" s="3">
        <v>88</v>
      </c>
      <c r="M20" s="5">
        <v>0</v>
      </c>
      <c r="N20" s="3">
        <v>80</v>
      </c>
      <c r="O20" s="8">
        <f>0.2*(G20+I20+N20)+0.1*(J20+K20+L20+M20)</f>
        <v>58.2</v>
      </c>
      <c r="S20" s="1" t="str">
        <f>IF(O20&gt;85.49,"A",IF(O20&gt;80.49,"A-",IF(O20&gt;75.49,"B+",IF(O20&gt;70.49,"B",IF(O20&gt;65.49,"B-",IF(O20&gt;60.49,"C+",IF(O20&gt;50.49,"C",IF(O20&gt;44.49,"D","E"))))))))</f>
        <v>C</v>
      </c>
    </row>
    <row r="21" spans="1:19">
      <c r="A21" s="2" t="s">
        <v>182</v>
      </c>
      <c r="B21" s="2" t="s">
        <v>183</v>
      </c>
      <c r="C21" s="2"/>
      <c r="D21" s="2"/>
      <c r="E21" s="2" t="s">
        <v>68</v>
      </c>
      <c r="F21" s="2" t="s">
        <v>184</v>
      </c>
      <c r="G21" s="3">
        <v>80</v>
      </c>
      <c r="H21" s="3">
        <v>60</v>
      </c>
      <c r="I21" s="3">
        <v>0</v>
      </c>
      <c r="J21" s="6">
        <v>60</v>
      </c>
      <c r="K21" s="3">
        <v>80</v>
      </c>
      <c r="L21" s="5">
        <v>0</v>
      </c>
      <c r="M21" s="3">
        <v>70</v>
      </c>
      <c r="N21" s="3">
        <v>60</v>
      </c>
      <c r="O21" s="8">
        <f>0.2*(G21+I21+N21)+0.1*(J21+K21+L21+M21)</f>
        <v>49</v>
      </c>
      <c r="S21" s="1" t="str">
        <f>IF(O21&gt;85.49,"A",IF(O21&gt;80.49,"A-",IF(O21&gt;75.49,"B+",IF(O21&gt;70.49,"B",IF(O21&gt;65.49,"B-",IF(O21&gt;60.49,"C+",IF(O21&gt;50.49,"C",IF(O21&gt;44.49,"D","E"))))))))</f>
        <v>D</v>
      </c>
    </row>
    <row r="22" spans="1:19">
      <c r="A22" s="2" t="s">
        <v>179</v>
      </c>
      <c r="B22" s="2" t="s">
        <v>180</v>
      </c>
      <c r="C22" s="2"/>
      <c r="D22" s="2"/>
      <c r="E22" s="2" t="s">
        <v>94</v>
      </c>
      <c r="F22" s="2" t="s">
        <v>181</v>
      </c>
      <c r="G22" s="3">
        <v>80</v>
      </c>
      <c r="H22" s="3">
        <v>84</v>
      </c>
      <c r="I22" s="3">
        <v>0</v>
      </c>
      <c r="J22" s="6">
        <v>84</v>
      </c>
      <c r="K22" s="3">
        <v>90</v>
      </c>
      <c r="L22" s="3">
        <v>88</v>
      </c>
      <c r="M22" s="3">
        <v>0</v>
      </c>
      <c r="N22" s="3">
        <v>80</v>
      </c>
      <c r="O22" s="8">
        <f>0.2*(G22+I22+N22)+0.1*(J22+K22+L22+M22)</f>
        <v>58.2</v>
      </c>
      <c r="S22" s="1" t="str">
        <f>IF(O22&gt;85.49,"A",IF(O22&gt;80.49,"A-",IF(O22&gt;75.49,"B+",IF(O22&gt;70.49,"B",IF(O22&gt;65.49,"B-",IF(O22&gt;60.49,"C+",IF(O22&gt;50.49,"C",IF(O22&gt;44.49,"D","E"))))))))</f>
        <v>C</v>
      </c>
    </row>
    <row r="23" spans="1:19">
      <c r="A23" s="2" t="s">
        <v>111</v>
      </c>
      <c r="B23" s="2" t="s">
        <v>112</v>
      </c>
      <c r="C23" s="2"/>
      <c r="D23" s="2"/>
      <c r="E23" s="2" t="s">
        <v>113</v>
      </c>
      <c r="F23" s="2" t="s">
        <v>114</v>
      </c>
      <c r="G23" s="3">
        <v>80</v>
      </c>
      <c r="H23" s="3" t="s">
        <v>70</v>
      </c>
      <c r="I23" s="3">
        <v>100</v>
      </c>
      <c r="J23" s="3">
        <v>80</v>
      </c>
      <c r="K23" s="3">
        <v>84</v>
      </c>
      <c r="L23" s="3">
        <v>86</v>
      </c>
      <c r="M23" s="3">
        <v>79</v>
      </c>
      <c r="N23" s="3">
        <v>78</v>
      </c>
      <c r="O23" s="8">
        <f>0.2*(G23+I23+N23)+0.1*(J23+K23+L23+M23)</f>
        <v>84.5</v>
      </c>
      <c r="S23" s="1" t="str">
        <f>IF(O23&gt;85.49,"A",IF(O23&gt;80.49,"A-",IF(O23&gt;75.49,"B+",IF(O23&gt;70.49,"B",IF(O23&gt;65.49,"B-",IF(O23&gt;60.49,"C+",IF(O23&gt;50.49,"C",IF(O23&gt;44.49,"D","E"))))))))</f>
        <v>A-</v>
      </c>
    </row>
    <row r="24" spans="1:19">
      <c r="A24" s="2" t="s">
        <v>164</v>
      </c>
      <c r="B24" s="2" t="s">
        <v>37</v>
      </c>
      <c r="C24" s="2"/>
      <c r="D24" s="2"/>
      <c r="E24" s="2" t="s">
        <v>68</v>
      </c>
      <c r="F24" s="2" t="s">
        <v>165</v>
      </c>
      <c r="G24" s="3">
        <v>80</v>
      </c>
      <c r="H24" s="3" t="s">
        <v>70</v>
      </c>
      <c r="I24" s="3">
        <v>0</v>
      </c>
      <c r="J24" s="3">
        <v>80</v>
      </c>
      <c r="K24" s="3">
        <v>80</v>
      </c>
      <c r="L24" s="3">
        <v>70</v>
      </c>
      <c r="M24" s="3">
        <v>0</v>
      </c>
      <c r="N24" s="3">
        <v>60</v>
      </c>
      <c r="O24" s="8">
        <f>0.2*(G24+I24+N24)+0.1*(J24+K24+L24+M24)</f>
        <v>51</v>
      </c>
      <c r="S24" s="1" t="str">
        <f>IF(O24&gt;85.49,"A",IF(O24&gt;80.49,"A-",IF(O24&gt;75.49,"B+",IF(O24&gt;70.49,"B",IF(O24&gt;65.49,"B-",IF(O24&gt;60.49,"C+",IF(O24&gt;50.49,"C",IF(O24&gt;44.49,"D","E"))))))))</f>
        <v>C</v>
      </c>
    </row>
    <row r="25" spans="1:19">
      <c r="A25" s="2" t="s">
        <v>143</v>
      </c>
      <c r="B25" s="2" t="s">
        <v>144</v>
      </c>
      <c r="C25" s="2"/>
      <c r="D25" s="2"/>
      <c r="E25" s="2" t="s">
        <v>145</v>
      </c>
      <c r="F25" s="2" t="s">
        <v>146</v>
      </c>
      <c r="G25" s="3">
        <v>80</v>
      </c>
      <c r="H25" s="3" t="s">
        <v>70</v>
      </c>
      <c r="I25" s="3">
        <v>100</v>
      </c>
      <c r="J25" s="3">
        <v>75</v>
      </c>
      <c r="K25" s="3">
        <v>86</v>
      </c>
      <c r="L25" s="3">
        <v>87</v>
      </c>
      <c r="M25" s="3">
        <v>84</v>
      </c>
      <c r="N25" s="3">
        <v>75</v>
      </c>
      <c r="O25" s="8">
        <f>0.2*(G25+I25+N25)+0.1*(J25+K25+L25+M25)</f>
        <v>84.2</v>
      </c>
      <c r="S25" s="1" t="str">
        <f>IF(O25&gt;85.49,"A",IF(O25&gt;80.49,"A-",IF(O25&gt;75.49,"B+",IF(O25&gt;70.49,"B",IF(O25&gt;65.49,"B-",IF(O25&gt;60.49,"C+",IF(O25&gt;50.49,"C",IF(O25&gt;44.49,"D","E"))))))))</f>
        <v>A-</v>
      </c>
    </row>
    <row r="26" spans="1:19">
      <c r="A26" s="2" t="s">
        <v>104</v>
      </c>
      <c r="B26" s="2" t="s">
        <v>105</v>
      </c>
      <c r="C26" s="2"/>
      <c r="D26" s="2"/>
      <c r="E26" s="2" t="s">
        <v>106</v>
      </c>
      <c r="F26" s="2" t="s">
        <v>107</v>
      </c>
      <c r="G26" s="3">
        <v>0</v>
      </c>
      <c r="H26" s="3" t="s">
        <v>70</v>
      </c>
      <c r="I26" s="3">
        <v>100</v>
      </c>
      <c r="J26" s="3">
        <v>82</v>
      </c>
      <c r="K26" s="5">
        <v>0</v>
      </c>
      <c r="L26" s="5">
        <v>0</v>
      </c>
      <c r="M26" s="3">
        <v>84</v>
      </c>
      <c r="N26" s="3">
        <v>80</v>
      </c>
      <c r="O26" s="8">
        <f>0.2*(G26+I26+N26)+0.1*(J26+K26+L26+M26)</f>
        <v>52.6</v>
      </c>
      <c r="S26" s="1" t="str">
        <f>IF(O26&gt;85.49,"A",IF(O26&gt;80.49,"A-",IF(O26&gt;75.49,"B+",IF(O26&gt;70.49,"B",IF(O26&gt;65.49,"B-",IF(O26&gt;60.49,"C+",IF(O26&gt;50.49,"C",IF(O26&gt;44.49,"D","E"))))))))</f>
        <v>C</v>
      </c>
    </row>
    <row r="27" spans="1:19">
      <c r="A27" s="2" t="s">
        <v>78</v>
      </c>
      <c r="B27" s="2" t="s">
        <v>79</v>
      </c>
      <c r="C27" s="2"/>
      <c r="D27" s="2"/>
      <c r="E27" s="2"/>
      <c r="F27" s="2" t="s">
        <v>80</v>
      </c>
      <c r="G27" s="3">
        <v>0</v>
      </c>
      <c r="H27" s="3">
        <v>80</v>
      </c>
      <c r="I27" s="3">
        <v>0</v>
      </c>
      <c r="J27" s="6">
        <v>80</v>
      </c>
      <c r="K27" s="5">
        <v>0</v>
      </c>
      <c r="L27" s="5">
        <v>0</v>
      </c>
      <c r="M27" s="5">
        <v>0</v>
      </c>
      <c r="N27" s="3">
        <v>0</v>
      </c>
      <c r="O27" s="8">
        <f>0.2*(G27+I27+N27)+0.1*(J27+K27+L27+M27)</f>
        <v>8</v>
      </c>
      <c r="S27" s="1" t="str">
        <f>IF(O27&gt;85.49,"A",IF(O27&gt;80.49,"A-",IF(O27&gt;75.49,"B+",IF(O27&gt;70.49,"B",IF(O27&gt;65.49,"B-",IF(O27&gt;60.49,"C+",IF(O27&gt;50.49,"C",IF(O27&gt;44.49,"D","E"))))))))</f>
        <v>E</v>
      </c>
    </row>
    <row r="28" spans="1:19">
      <c r="A28" s="2" t="s">
        <v>136</v>
      </c>
      <c r="B28" s="2" t="s">
        <v>137</v>
      </c>
      <c r="C28" s="2"/>
      <c r="D28" s="2"/>
      <c r="E28" s="2" t="s">
        <v>138</v>
      </c>
      <c r="F28" s="2" t="s">
        <v>139</v>
      </c>
      <c r="G28" s="3">
        <v>80</v>
      </c>
      <c r="H28" s="3"/>
      <c r="I28" s="3">
        <v>100</v>
      </c>
      <c r="J28" s="3">
        <v>84</v>
      </c>
      <c r="K28" s="5">
        <v>0</v>
      </c>
      <c r="L28" s="5">
        <v>0</v>
      </c>
      <c r="M28" s="3">
        <v>86</v>
      </c>
      <c r="N28" s="3">
        <v>75</v>
      </c>
      <c r="O28" s="8">
        <f>0.2*(G28+I28+N28)+0.1*(J28+K28+L28+M28)</f>
        <v>68</v>
      </c>
      <c r="S28" s="1" t="str">
        <f>IF(O28&gt;85.49,"A",IF(O28&gt;80.49,"A-",IF(O28&gt;75.49,"B+",IF(O28&gt;70.49,"B",IF(O28&gt;65.49,"B-",IF(O28&gt;60.49,"C+",IF(O28&gt;50.49,"C",IF(O28&gt;44.49,"D","E"))))))))</f>
        <v>B-</v>
      </c>
    </row>
    <row r="29" spans="1:19">
      <c r="A29" s="2" t="s">
        <v>134</v>
      </c>
      <c r="B29" s="2" t="s">
        <v>36</v>
      </c>
      <c r="C29" s="2"/>
      <c r="D29" s="2"/>
      <c r="E29" s="2"/>
      <c r="F29" s="2" t="s">
        <v>135</v>
      </c>
      <c r="G29" s="3">
        <v>80</v>
      </c>
      <c r="H29" s="3">
        <v>78</v>
      </c>
      <c r="I29" s="3">
        <v>100</v>
      </c>
      <c r="J29" s="6">
        <v>78</v>
      </c>
      <c r="K29" s="3">
        <v>86</v>
      </c>
      <c r="L29" s="3">
        <v>86</v>
      </c>
      <c r="M29" s="3">
        <v>79</v>
      </c>
      <c r="N29" s="3">
        <v>78</v>
      </c>
      <c r="O29" s="8">
        <f>0.2*(G29+I29+N29)+0.1*(J29+K29+L29+M29)</f>
        <v>84.5</v>
      </c>
      <c r="S29" s="1" t="str">
        <f>IF(O29&gt;85.49,"A",IF(O29&gt;80.49,"A-",IF(O29&gt;75.49,"B+",IF(O29&gt;70.49,"B",IF(O29&gt;65.49,"B-",IF(O29&gt;60.49,"C+",IF(O29&gt;50.49,"C",IF(O29&gt;44.49,"D","E"))))))))</f>
        <v>A-</v>
      </c>
    </row>
    <row r="30" spans="1:19">
      <c r="A30" s="2" t="s">
        <v>120</v>
      </c>
      <c r="B30" s="2" t="s">
        <v>121</v>
      </c>
      <c r="C30" s="2"/>
      <c r="D30" s="2"/>
      <c r="E30" s="2" t="s">
        <v>91</v>
      </c>
      <c r="F30" s="2" t="s">
        <v>122</v>
      </c>
      <c r="G30" s="3">
        <v>80</v>
      </c>
      <c r="H30" s="3">
        <v>78</v>
      </c>
      <c r="I30" s="3">
        <v>0</v>
      </c>
      <c r="J30" s="6">
        <v>78</v>
      </c>
      <c r="K30" s="6">
        <v>0</v>
      </c>
      <c r="L30" s="3">
        <v>60</v>
      </c>
      <c r="M30" s="5">
        <v>0</v>
      </c>
      <c r="N30" s="5">
        <v>78</v>
      </c>
      <c r="O30" s="8">
        <f>0.2*(G30+I30+N30)+0.1*(J30+K30+L30+M30)</f>
        <v>45.400000000000006</v>
      </c>
      <c r="S30" s="1" t="str">
        <f>IF(O30&gt;85.49,"A",IF(O30&gt;80.49,"A-",IF(O30&gt;75.49,"B+",IF(O30&gt;70.49,"B",IF(O30&gt;65.49,"B-",IF(O30&gt;60.49,"C+",IF(O30&gt;50.49,"C",IF(O30&gt;44.49,"D","E"))))))))</f>
        <v>D</v>
      </c>
    </row>
    <row r="31" spans="1:19">
      <c r="A31" s="2" t="s">
        <v>87</v>
      </c>
      <c r="B31" s="2" t="s">
        <v>35</v>
      </c>
      <c r="C31" s="2"/>
      <c r="D31" s="2"/>
      <c r="E31" s="2"/>
      <c r="F31" s="2" t="s">
        <v>88</v>
      </c>
      <c r="G31" s="3">
        <v>80</v>
      </c>
      <c r="H31" s="3" t="s">
        <v>70</v>
      </c>
      <c r="I31" s="3">
        <v>0</v>
      </c>
      <c r="J31" s="3">
        <v>83</v>
      </c>
      <c r="K31" s="3">
        <v>86</v>
      </c>
      <c r="L31" s="3">
        <v>80</v>
      </c>
      <c r="M31" s="3">
        <v>86</v>
      </c>
      <c r="N31" s="3">
        <v>78</v>
      </c>
      <c r="O31" s="8">
        <f>0.2*(G31+I31+N31)+0.1*(J31+K31+L31+M31)</f>
        <v>65.099999999999994</v>
      </c>
      <c r="S31" s="1" t="str">
        <f>IF(O31&gt;85.49,"A",IF(O31&gt;80.49,"A-",IF(O31&gt;75.49,"B+",IF(O31&gt;70.49,"B",IF(O31&gt;65.49,"B-",IF(O31&gt;60.49,"C+",IF(O31&gt;50.49,"C",IF(O31&gt;44.49,"D","E"))))))))</f>
        <v>C+</v>
      </c>
    </row>
    <row r="32" spans="1:19">
      <c r="A32" s="2" t="s">
        <v>170</v>
      </c>
      <c r="B32" s="2" t="s">
        <v>171</v>
      </c>
      <c r="C32" s="2"/>
      <c r="D32" s="2"/>
      <c r="E32" s="2" t="s">
        <v>138</v>
      </c>
      <c r="F32" s="2" t="s">
        <v>172</v>
      </c>
      <c r="G32" s="3">
        <v>80</v>
      </c>
      <c r="H32" s="3" t="s">
        <v>70</v>
      </c>
      <c r="I32" s="3">
        <v>100</v>
      </c>
      <c r="J32" s="3">
        <v>84</v>
      </c>
      <c r="K32" s="5">
        <v>0</v>
      </c>
      <c r="L32" s="5">
        <v>0</v>
      </c>
      <c r="M32" s="3">
        <v>86</v>
      </c>
      <c r="N32" s="3">
        <v>75</v>
      </c>
      <c r="O32" s="8">
        <f>0.2*(G32+I32+N32)+0.1*(J32+K32+L32+M32)</f>
        <v>68</v>
      </c>
      <c r="S32" s="1" t="str">
        <f>IF(O32&gt;85.49,"A",IF(O32&gt;80.49,"A-",IF(O32&gt;75.49,"B+",IF(O32&gt;70.49,"B",IF(O32&gt;65.49,"B-",IF(O32&gt;60.49,"C+",IF(O32&gt;50.49,"C",IF(O32&gt;44.49,"D","E"))))))))</f>
        <v>B-</v>
      </c>
    </row>
    <row r="33" spans="1:19">
      <c r="A33" s="2" t="s">
        <v>195</v>
      </c>
      <c r="B33" s="2" t="s">
        <v>34</v>
      </c>
      <c r="C33" s="2"/>
      <c r="D33" s="2"/>
      <c r="E33" s="2"/>
      <c r="F33" s="2" t="s">
        <v>196</v>
      </c>
      <c r="G33" s="3">
        <v>80</v>
      </c>
      <c r="H33" s="3" t="s">
        <v>70</v>
      </c>
      <c r="I33" s="3">
        <v>100</v>
      </c>
      <c r="J33" s="3">
        <v>84</v>
      </c>
      <c r="K33" s="3">
        <v>85</v>
      </c>
      <c r="L33" s="3">
        <v>86</v>
      </c>
      <c r="M33" s="3">
        <v>86</v>
      </c>
      <c r="N33" s="3">
        <v>78</v>
      </c>
      <c r="O33" s="8">
        <f>0.2*(G33+I33+N33)+0.1*(J33+K33+L33+M33)</f>
        <v>85.7</v>
      </c>
      <c r="S33" s="1" t="str">
        <f>IF(O33&gt;85.49,"A",IF(O33&gt;80.49,"A-",IF(O33&gt;75.49,"B+",IF(O33&gt;70.49,"B",IF(O33&gt;65.49,"B-",IF(O33&gt;60.49,"C+",IF(O33&gt;50.49,"C",IF(O33&gt;44.49,"D","E"))))))))</f>
        <v>A</v>
      </c>
    </row>
    <row r="34" spans="1:19">
      <c r="O34" s="8">
        <f>0.2*(G34+I34+N34)+0.1*(J34+K34+L34+M34)</f>
        <v>0</v>
      </c>
    </row>
    <row r="35" spans="1:19">
      <c r="B35" s="2"/>
    </row>
  </sheetData>
  <sheetProtection formatCells="0" formatColumns="0" formatRows="0" insertColumns="0" insertRows="0" insertHyperlinks="0" deleteColumns="0" deleteRows="0" sort="0" autoFilter="0" pivotTables="0"/>
  <sortState ref="A2:P36">
    <sortCondition ref="A2:A36"/>
  </sortState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4:G13"/>
  <sheetViews>
    <sheetView workbookViewId="0">
      <selection activeCell="G4" sqref="G4"/>
    </sheetView>
  </sheetViews>
  <sheetFormatPr defaultRowHeight="15"/>
  <cols>
    <col min="3" max="3" width="5.42578125" customWidth="1"/>
    <col min="4" max="4" width="21.42578125" customWidth="1"/>
    <col min="5" max="5" width="6.140625" customWidth="1"/>
    <col min="6" max="6" width="5.7109375" customWidth="1"/>
    <col min="7" max="7" width="6" style="10" customWidth="1"/>
    <col min="8" max="8" width="5.7109375" customWidth="1"/>
    <col min="9" max="9" width="5.28515625" customWidth="1"/>
    <col min="10" max="10" width="6.42578125" customWidth="1"/>
  </cols>
  <sheetData>
    <row r="4" spans="3:7">
      <c r="C4" t="s">
        <v>45</v>
      </c>
      <c r="D4" t="s">
        <v>0</v>
      </c>
      <c r="E4" t="s">
        <v>206</v>
      </c>
      <c r="F4" t="s">
        <v>207</v>
      </c>
      <c r="G4" s="10" t="s">
        <v>205</v>
      </c>
    </row>
    <row r="5" spans="3:7">
      <c r="C5">
        <v>1</v>
      </c>
      <c r="D5" t="s">
        <v>1</v>
      </c>
      <c r="E5">
        <v>0</v>
      </c>
      <c r="F5">
        <v>0</v>
      </c>
      <c r="G5" s="10">
        <f>0.4*E5+0.6*F5</f>
        <v>0</v>
      </c>
    </row>
    <row r="6" spans="3:7">
      <c r="C6">
        <v>2</v>
      </c>
      <c r="D6" t="s">
        <v>46</v>
      </c>
      <c r="E6">
        <v>0</v>
      </c>
      <c r="F6">
        <v>0</v>
      </c>
      <c r="G6" s="10">
        <f t="shared" ref="G6:G13" si="0">0.4*E6+0.6*F6</f>
        <v>0</v>
      </c>
    </row>
    <row r="7" spans="3:7">
      <c r="C7">
        <v>3</v>
      </c>
      <c r="D7" t="s">
        <v>2</v>
      </c>
      <c r="E7">
        <v>0</v>
      </c>
      <c r="F7">
        <v>0</v>
      </c>
      <c r="G7" s="10">
        <f t="shared" si="0"/>
        <v>0</v>
      </c>
    </row>
    <row r="8" spans="3:7">
      <c r="C8">
        <v>4</v>
      </c>
      <c r="D8" t="s">
        <v>3</v>
      </c>
      <c r="E8">
        <v>80</v>
      </c>
      <c r="F8">
        <v>60</v>
      </c>
      <c r="G8" s="10">
        <f t="shared" si="0"/>
        <v>68</v>
      </c>
    </row>
    <row r="9" spans="3:7">
      <c r="C9">
        <v>5</v>
      </c>
      <c r="D9" t="s">
        <v>4</v>
      </c>
      <c r="E9">
        <v>0</v>
      </c>
      <c r="F9">
        <v>0</v>
      </c>
      <c r="G9" s="10">
        <f t="shared" si="0"/>
        <v>0</v>
      </c>
    </row>
    <row r="10" spans="3:7">
      <c r="C10">
        <v>6</v>
      </c>
      <c r="D10" t="s">
        <v>5</v>
      </c>
      <c r="E10">
        <v>80</v>
      </c>
      <c r="F10">
        <v>60</v>
      </c>
      <c r="G10" s="10">
        <f t="shared" si="0"/>
        <v>68</v>
      </c>
    </row>
    <row r="11" spans="3:7">
      <c r="C11">
        <v>7</v>
      </c>
      <c r="D11" t="s">
        <v>6</v>
      </c>
      <c r="E11">
        <v>80</v>
      </c>
      <c r="F11">
        <v>0</v>
      </c>
      <c r="G11" s="10">
        <f t="shared" si="0"/>
        <v>32</v>
      </c>
    </row>
    <row r="12" spans="3:7">
      <c r="C12">
        <v>8</v>
      </c>
      <c r="D12" t="s">
        <v>47</v>
      </c>
      <c r="E12">
        <v>0</v>
      </c>
      <c r="F12">
        <v>0</v>
      </c>
      <c r="G12" s="10">
        <f t="shared" si="0"/>
        <v>0</v>
      </c>
    </row>
    <row r="13" spans="3:7">
      <c r="C13">
        <v>9</v>
      </c>
      <c r="D13" t="s">
        <v>48</v>
      </c>
      <c r="E13">
        <v>0</v>
      </c>
      <c r="F13">
        <v>0</v>
      </c>
      <c r="G13" s="10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sim_A</vt:lpstr>
      <vt:lpstr>sim_B</vt:lpstr>
      <vt:lpstr>sim_C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2015-05-31T21:05:51Z</dcterms:created>
  <dcterms:modified xsi:type="dcterms:W3CDTF">2015-06-09T19:22:06Z</dcterms:modified>
</cp:coreProperties>
</file>